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ro\Dropbox\Blogg\"/>
    </mc:Choice>
  </mc:AlternateContent>
  <xr:revisionPtr revIDLastSave="0" documentId="13_ncr:1_{FC58BA29-29D1-4EEF-9D70-77C7EC2321BF}" xr6:coauthVersionLast="46" xr6:coauthVersionMax="46" xr10:uidLastSave="{00000000-0000-0000-0000-000000000000}"/>
  <bookViews>
    <workbookView xWindow="780" yWindow="780" windowWidth="26175" windowHeight="15255" xr2:uid="{10306E49-974F-430C-807F-B5F01C6B9A13}"/>
  </bookViews>
  <sheets>
    <sheet name="Svenska Julförlaget 2021" sheetId="3" r:id="rId1"/>
    <sheet name="Jultidningsförlaget 202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" i="3" l="1"/>
  <c r="H9" i="3"/>
  <c r="H8" i="3"/>
  <c r="C50" i="3"/>
  <c r="C49" i="3"/>
  <c r="C48" i="3"/>
  <c r="C47" i="3"/>
  <c r="C46" i="3"/>
  <c r="C45" i="3"/>
  <c r="C44" i="3"/>
  <c r="C43" i="3"/>
  <c r="C42" i="3"/>
  <c r="C41" i="3"/>
  <c r="C40" i="3"/>
  <c r="C39" i="3"/>
  <c r="C38" i="3"/>
  <c r="C37" i="3"/>
  <c r="C36" i="3"/>
  <c r="C35" i="3"/>
  <c r="C34" i="3"/>
  <c r="C33" i="3"/>
  <c r="C32" i="3"/>
  <c r="C31" i="3"/>
  <c r="C30" i="3"/>
  <c r="C29" i="3"/>
  <c r="C28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7" i="3"/>
  <c r="C6" i="3"/>
  <c r="C5" i="3"/>
  <c r="C4" i="3"/>
  <c r="I53" i="3"/>
  <c r="I52" i="3"/>
  <c r="I51" i="3"/>
  <c r="I50" i="3"/>
  <c r="I49" i="3"/>
  <c r="I48" i="3"/>
  <c r="I47" i="3"/>
  <c r="I46" i="3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I4" i="3"/>
  <c r="I3" i="3"/>
  <c r="H40" i="3"/>
  <c r="H39" i="3"/>
  <c r="H38" i="3"/>
  <c r="H37" i="3"/>
  <c r="H36" i="3"/>
  <c r="H53" i="3"/>
  <c r="G52" i="3"/>
  <c r="G53" i="3"/>
  <c r="G40" i="3"/>
  <c r="G39" i="3"/>
  <c r="G38" i="3"/>
  <c r="G37" i="3"/>
  <c r="G36" i="3"/>
  <c r="D40" i="3"/>
  <c r="D39" i="3"/>
  <c r="D38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5" i="3"/>
  <c r="B4" i="3"/>
  <c r="B3" i="3"/>
  <c r="H52" i="3"/>
  <c r="H51" i="3"/>
  <c r="G51" i="3"/>
  <c r="H50" i="3"/>
  <c r="G50" i="3"/>
  <c r="D50" i="3"/>
  <c r="H49" i="3"/>
  <c r="G49" i="3"/>
  <c r="D49" i="3"/>
  <c r="H48" i="3"/>
  <c r="G48" i="3"/>
  <c r="D48" i="3"/>
  <c r="H47" i="3"/>
  <c r="G47" i="3"/>
  <c r="D47" i="3"/>
  <c r="H46" i="3"/>
  <c r="G46" i="3"/>
  <c r="D46" i="3"/>
  <c r="H45" i="3"/>
  <c r="G45" i="3"/>
  <c r="D45" i="3"/>
  <c r="H44" i="3"/>
  <c r="G44" i="3"/>
  <c r="D44" i="3"/>
  <c r="H43" i="3"/>
  <c r="G43" i="3"/>
  <c r="D43" i="3"/>
  <c r="H42" i="3"/>
  <c r="G42" i="3"/>
  <c r="D42" i="3"/>
  <c r="H41" i="3"/>
  <c r="G41" i="3"/>
  <c r="D41" i="3"/>
  <c r="D37" i="3"/>
  <c r="D36" i="3"/>
  <c r="H35" i="3"/>
  <c r="G35" i="3"/>
  <c r="D35" i="3"/>
  <c r="H34" i="3"/>
  <c r="G34" i="3"/>
  <c r="D34" i="3"/>
  <c r="H33" i="3"/>
  <c r="G33" i="3"/>
  <c r="D33" i="3"/>
  <c r="H32" i="3"/>
  <c r="G32" i="3"/>
  <c r="D32" i="3"/>
  <c r="H31" i="3"/>
  <c r="G31" i="3"/>
  <c r="D31" i="3"/>
  <c r="H30" i="3"/>
  <c r="G30" i="3"/>
  <c r="D30" i="3"/>
  <c r="H29" i="3"/>
  <c r="G29" i="3"/>
  <c r="D29" i="3"/>
  <c r="H28" i="3"/>
  <c r="G28" i="3"/>
  <c r="D28" i="3"/>
  <c r="H27" i="3"/>
  <c r="G27" i="3"/>
  <c r="D27" i="3"/>
  <c r="H26" i="3"/>
  <c r="G26" i="3"/>
  <c r="D26" i="3"/>
  <c r="H25" i="3"/>
  <c r="G25" i="3"/>
  <c r="D25" i="3"/>
  <c r="H24" i="3"/>
  <c r="G24" i="3"/>
  <c r="D24" i="3"/>
  <c r="H23" i="3"/>
  <c r="G23" i="3"/>
  <c r="D23" i="3"/>
  <c r="H22" i="3"/>
  <c r="G22" i="3"/>
  <c r="D22" i="3"/>
  <c r="H21" i="3"/>
  <c r="G21" i="3"/>
  <c r="D21" i="3"/>
  <c r="H20" i="3"/>
  <c r="G20" i="3"/>
  <c r="D20" i="3"/>
  <c r="H19" i="3"/>
  <c r="G19" i="3"/>
  <c r="D19" i="3"/>
  <c r="H18" i="3"/>
  <c r="G18" i="3"/>
  <c r="D18" i="3"/>
  <c r="H17" i="3"/>
  <c r="G17" i="3"/>
  <c r="D17" i="3"/>
  <c r="H16" i="3"/>
  <c r="G16" i="3"/>
  <c r="D16" i="3"/>
  <c r="H15" i="3"/>
  <c r="G15" i="3"/>
  <c r="D15" i="3"/>
  <c r="H14" i="3"/>
  <c r="G14" i="3"/>
  <c r="D14" i="3"/>
  <c r="H13" i="3"/>
  <c r="G13" i="3"/>
  <c r="D13" i="3"/>
  <c r="H12" i="3"/>
  <c r="G12" i="3"/>
  <c r="D12" i="3"/>
  <c r="H11" i="3"/>
  <c r="G11" i="3"/>
  <c r="D11" i="3"/>
  <c r="G10" i="3"/>
  <c r="D10" i="3"/>
  <c r="G9" i="3"/>
  <c r="D9" i="3"/>
  <c r="G8" i="3"/>
  <c r="D8" i="3"/>
  <c r="H7" i="3"/>
  <c r="G7" i="3"/>
  <c r="D7" i="3"/>
  <c r="H6" i="3"/>
  <c r="G6" i="3"/>
  <c r="D6" i="3"/>
  <c r="H5" i="3"/>
  <c r="G5" i="3"/>
  <c r="D5" i="3"/>
  <c r="H4" i="3"/>
  <c r="G4" i="3"/>
  <c r="D4" i="3"/>
  <c r="G3" i="3"/>
  <c r="D3" i="3"/>
  <c r="D53" i="2"/>
  <c r="C53" i="2"/>
  <c r="B53" i="2"/>
  <c r="I52" i="2"/>
  <c r="H52" i="2"/>
  <c r="G52" i="2"/>
  <c r="D52" i="2"/>
  <c r="C52" i="2"/>
  <c r="B52" i="2"/>
  <c r="I51" i="2"/>
  <c r="H51" i="2"/>
  <c r="G51" i="2"/>
  <c r="D51" i="2"/>
  <c r="C51" i="2"/>
  <c r="B51" i="2"/>
  <c r="I50" i="2"/>
  <c r="H50" i="2"/>
  <c r="G50" i="2"/>
  <c r="D50" i="2"/>
  <c r="C50" i="2"/>
  <c r="B50" i="2"/>
  <c r="I49" i="2"/>
  <c r="H49" i="2"/>
  <c r="G49" i="2"/>
  <c r="D49" i="2"/>
  <c r="C49" i="2"/>
  <c r="B49" i="2"/>
  <c r="I48" i="2"/>
  <c r="H48" i="2"/>
  <c r="G48" i="2"/>
  <c r="D48" i="2"/>
  <c r="C48" i="2"/>
  <c r="B48" i="2"/>
  <c r="I47" i="2"/>
  <c r="H47" i="2"/>
  <c r="G47" i="2"/>
  <c r="D47" i="2"/>
  <c r="C47" i="2"/>
  <c r="B47" i="2"/>
  <c r="I46" i="2"/>
  <c r="H46" i="2"/>
  <c r="G46" i="2"/>
  <c r="D46" i="2"/>
  <c r="C46" i="2"/>
  <c r="B46" i="2"/>
  <c r="I45" i="2"/>
  <c r="H45" i="2"/>
  <c r="G45" i="2"/>
  <c r="D45" i="2"/>
  <c r="C45" i="2"/>
  <c r="B45" i="2"/>
  <c r="I44" i="2"/>
  <c r="H44" i="2"/>
  <c r="G44" i="2"/>
  <c r="D44" i="2"/>
  <c r="C44" i="2"/>
  <c r="B44" i="2"/>
  <c r="I43" i="2"/>
  <c r="H43" i="2"/>
  <c r="G43" i="2"/>
  <c r="D43" i="2"/>
  <c r="C43" i="2"/>
  <c r="B43" i="2"/>
  <c r="I42" i="2"/>
  <c r="H42" i="2"/>
  <c r="G42" i="2"/>
  <c r="D42" i="2"/>
  <c r="C42" i="2"/>
  <c r="B42" i="2"/>
  <c r="I41" i="2"/>
  <c r="H41" i="2"/>
  <c r="G41" i="2"/>
  <c r="D41" i="2"/>
  <c r="C41" i="2"/>
  <c r="B41" i="2"/>
  <c r="I40" i="2"/>
  <c r="H40" i="2"/>
  <c r="G40" i="2"/>
  <c r="D40" i="2"/>
  <c r="C40" i="2"/>
  <c r="B40" i="2"/>
  <c r="I39" i="2"/>
  <c r="H39" i="2"/>
  <c r="G39" i="2"/>
  <c r="D39" i="2"/>
  <c r="C39" i="2"/>
  <c r="B39" i="2"/>
  <c r="I38" i="2"/>
  <c r="H38" i="2"/>
  <c r="G38" i="2"/>
  <c r="D38" i="2"/>
  <c r="C38" i="2"/>
  <c r="B38" i="2"/>
  <c r="I37" i="2"/>
  <c r="H37" i="2"/>
  <c r="G37" i="2"/>
  <c r="D37" i="2"/>
  <c r="C37" i="2"/>
  <c r="B37" i="2"/>
  <c r="I36" i="2"/>
  <c r="H36" i="2"/>
  <c r="G36" i="2"/>
  <c r="D36" i="2"/>
  <c r="C36" i="2"/>
  <c r="B36" i="2"/>
  <c r="I35" i="2"/>
  <c r="H35" i="2"/>
  <c r="G35" i="2"/>
  <c r="D35" i="2"/>
  <c r="C35" i="2"/>
  <c r="B35" i="2"/>
  <c r="I34" i="2"/>
  <c r="H34" i="2"/>
  <c r="G34" i="2"/>
  <c r="D34" i="2"/>
  <c r="C34" i="2"/>
  <c r="B34" i="2"/>
  <c r="I33" i="2"/>
  <c r="H33" i="2"/>
  <c r="G33" i="2"/>
  <c r="D33" i="2"/>
  <c r="C33" i="2"/>
  <c r="B33" i="2"/>
  <c r="I32" i="2"/>
  <c r="H32" i="2"/>
  <c r="G32" i="2"/>
  <c r="D32" i="2"/>
  <c r="C32" i="2"/>
  <c r="B32" i="2"/>
  <c r="I31" i="2"/>
  <c r="H31" i="2"/>
  <c r="G31" i="2"/>
  <c r="D31" i="2"/>
  <c r="C31" i="2"/>
  <c r="B31" i="2"/>
  <c r="I30" i="2"/>
  <c r="H30" i="2"/>
  <c r="G30" i="2"/>
  <c r="D30" i="2"/>
  <c r="C30" i="2"/>
  <c r="B30" i="2"/>
  <c r="I29" i="2"/>
  <c r="H29" i="2"/>
  <c r="G29" i="2"/>
  <c r="D29" i="2"/>
  <c r="C29" i="2"/>
  <c r="B29" i="2"/>
  <c r="I28" i="2"/>
  <c r="H28" i="2"/>
  <c r="G28" i="2"/>
  <c r="D28" i="2"/>
  <c r="C28" i="2"/>
  <c r="B28" i="2"/>
  <c r="I27" i="2"/>
  <c r="H27" i="2"/>
  <c r="G27" i="2"/>
  <c r="D27" i="2"/>
  <c r="C27" i="2"/>
  <c r="B27" i="2"/>
  <c r="I26" i="2"/>
  <c r="H26" i="2"/>
  <c r="G26" i="2"/>
  <c r="D26" i="2"/>
  <c r="C26" i="2"/>
  <c r="B26" i="2"/>
  <c r="I25" i="2"/>
  <c r="H25" i="2"/>
  <c r="G25" i="2"/>
  <c r="D25" i="2"/>
  <c r="C25" i="2"/>
  <c r="B25" i="2"/>
  <c r="I24" i="2"/>
  <c r="H24" i="2"/>
  <c r="G24" i="2"/>
  <c r="D24" i="2"/>
  <c r="C24" i="2"/>
  <c r="B24" i="2"/>
  <c r="I23" i="2"/>
  <c r="H23" i="2"/>
  <c r="G23" i="2"/>
  <c r="D23" i="2"/>
  <c r="C23" i="2"/>
  <c r="B23" i="2"/>
  <c r="I22" i="2"/>
  <c r="H22" i="2"/>
  <c r="G22" i="2"/>
  <c r="D22" i="2"/>
  <c r="C22" i="2"/>
  <c r="B22" i="2"/>
  <c r="I21" i="2"/>
  <c r="H21" i="2"/>
  <c r="G21" i="2"/>
  <c r="D21" i="2"/>
  <c r="C21" i="2"/>
  <c r="B21" i="2"/>
  <c r="I20" i="2"/>
  <c r="H20" i="2"/>
  <c r="G20" i="2"/>
  <c r="D20" i="2"/>
  <c r="C20" i="2"/>
  <c r="B20" i="2"/>
  <c r="I19" i="2"/>
  <c r="H19" i="2"/>
  <c r="G19" i="2"/>
  <c r="D19" i="2"/>
  <c r="C19" i="2"/>
  <c r="B19" i="2"/>
  <c r="I18" i="2"/>
  <c r="H18" i="2"/>
  <c r="G18" i="2"/>
  <c r="D18" i="2"/>
  <c r="C18" i="2"/>
  <c r="B18" i="2"/>
  <c r="I17" i="2"/>
  <c r="H17" i="2"/>
  <c r="G17" i="2"/>
  <c r="D17" i="2"/>
  <c r="C17" i="2"/>
  <c r="B17" i="2"/>
  <c r="I16" i="2"/>
  <c r="H16" i="2"/>
  <c r="G16" i="2"/>
  <c r="D16" i="2"/>
  <c r="C16" i="2"/>
  <c r="B16" i="2"/>
  <c r="I15" i="2"/>
  <c r="H15" i="2"/>
  <c r="G15" i="2"/>
  <c r="D15" i="2"/>
  <c r="C15" i="2"/>
  <c r="B15" i="2"/>
  <c r="I14" i="2"/>
  <c r="H14" i="2"/>
  <c r="G14" i="2"/>
  <c r="D14" i="2"/>
  <c r="C14" i="2"/>
  <c r="B14" i="2"/>
  <c r="I13" i="2"/>
  <c r="H13" i="2"/>
  <c r="G13" i="2"/>
  <c r="D13" i="2"/>
  <c r="C13" i="2"/>
  <c r="B13" i="2"/>
  <c r="I12" i="2"/>
  <c r="H12" i="2"/>
  <c r="G12" i="2"/>
  <c r="D12" i="2"/>
  <c r="C12" i="2"/>
  <c r="B12" i="2"/>
  <c r="I11" i="2"/>
  <c r="H11" i="2"/>
  <c r="G11" i="2"/>
  <c r="D11" i="2"/>
  <c r="C11" i="2"/>
  <c r="B11" i="2"/>
  <c r="I10" i="2"/>
  <c r="H10" i="2"/>
  <c r="G10" i="2"/>
  <c r="D10" i="2"/>
  <c r="C10" i="2"/>
  <c r="B10" i="2"/>
  <c r="I9" i="2"/>
  <c r="H9" i="2"/>
  <c r="G9" i="2"/>
  <c r="D9" i="2"/>
  <c r="C9" i="2"/>
  <c r="B9" i="2"/>
  <c r="I8" i="2"/>
  <c r="H8" i="2"/>
  <c r="G8" i="2"/>
  <c r="D8" i="2"/>
  <c r="C8" i="2"/>
  <c r="B8" i="2"/>
  <c r="I7" i="2"/>
  <c r="H7" i="2"/>
  <c r="G7" i="2"/>
  <c r="D7" i="2"/>
  <c r="C7" i="2"/>
  <c r="B7" i="2"/>
  <c r="I6" i="2"/>
  <c r="H6" i="2"/>
  <c r="G6" i="2"/>
  <c r="D6" i="2"/>
  <c r="C6" i="2"/>
  <c r="B6" i="2"/>
  <c r="I5" i="2"/>
  <c r="H5" i="2"/>
  <c r="G5" i="2"/>
  <c r="D5" i="2"/>
  <c r="C5" i="2"/>
  <c r="B5" i="2"/>
  <c r="I4" i="2"/>
  <c r="H4" i="2"/>
  <c r="G4" i="2"/>
  <c r="D4" i="2"/>
  <c r="C4" i="2"/>
  <c r="B4" i="2"/>
  <c r="I3" i="2"/>
  <c r="G3" i="2"/>
  <c r="D3" i="2"/>
  <c r="B3" i="2"/>
</calcChain>
</file>

<file path=xl/sharedStrings.xml><?xml version="1.0" encoding="utf-8"?>
<sst xmlns="http://schemas.openxmlformats.org/spreadsheetml/2006/main" count="214" uniqueCount="208">
  <si>
    <t>14.899:- – 17 000 p</t>
  </si>
  <si>
    <t>14.299:- – 14.898:- 16 500 p</t>
  </si>
  <si>
    <t>13.499:- – 14.298:- 16 000 p</t>
  </si>
  <si>
    <t>12.700:- – 13.498:- 14 000 p</t>
  </si>
  <si>
    <t>12.300:- – 12.699:- 13 700 p</t>
  </si>
  <si>
    <t>11.900:- – 12.299:- 13 300 p</t>
  </si>
  <si>
    <t>11.500:- – 11.899:- 12 800 p</t>
  </si>
  <si>
    <t>11.100:- – 11.499:- 12 300 p</t>
  </si>
  <si>
    <t>10.799:- – 11.099:- 12 000 p</t>
  </si>
  <si>
    <t>9.700:- – 10.798:- 9 300 p</t>
  </si>
  <si>
    <t>9.400:- – 9.699:- 9 000 p</t>
  </si>
  <si>
    <t>9.100:- – 9.399:- 8 700 p</t>
  </si>
  <si>
    <t>8.900:- – 9.099:- 8 500 p</t>
  </si>
  <si>
    <t>8.700:- – 8.899:- 8 200 p</t>
  </si>
  <si>
    <t>8.499:- – 8.699:- 7 900 p</t>
  </si>
  <si>
    <t>7.700:- – 8.498:- 5 400 p</t>
  </si>
  <si>
    <t>7.500:- – 7.699:- 5 100 p</t>
  </si>
  <si>
    <t>7.000:- – 7.499:- 5 000 p</t>
  </si>
  <si>
    <t>6.399:- – 6.999:- 4 900 p</t>
  </si>
  <si>
    <t>5.900:- – 6.398:- 4 300 p</t>
  </si>
  <si>
    <t>5.700:- – 5.899:- 4 100 p</t>
  </si>
  <si>
    <t>5.500:- – 5.699:- 3 900 p</t>
  </si>
  <si>
    <t>5.300:- – 5.499:- 3 700 p</t>
  </si>
  <si>
    <t>4.999:- – 5.299:- 3 500 p</t>
  </si>
  <si>
    <t>4.700:- – 4.998:- 2 800 p</t>
  </si>
  <si>
    <t>4.500:- – 4.699:- 2 600 p</t>
  </si>
  <si>
    <t>4.200:- – 4.499:- 2 400 p</t>
  </si>
  <si>
    <t>3.900:- – 4.199:- 2 200 p</t>
  </si>
  <si>
    <t>3.750:- – 3.899:- 2 000 p</t>
  </si>
  <si>
    <t>3.600:- – 3.749:- 1 900 p</t>
  </si>
  <si>
    <t>3.399:- – 3.599:- 1 800 p</t>
  </si>
  <si>
    <t>3.100:- – 3.398:- 1 700 p</t>
  </si>
  <si>
    <t>2.800:- – 3.099:- 1 600 p</t>
  </si>
  <si>
    <t>2.700:- – 2.799:- 1 500 p</t>
  </si>
  <si>
    <t>2.600:- – 2.699:- 1 400 p</t>
  </si>
  <si>
    <t>2.399:- – 2.599:- 1 300 p</t>
  </si>
  <si>
    <t>2.100:- – 2.398:- 1 150 p</t>
  </si>
  <si>
    <t>1.850:- – 2.099:- 1 000 p</t>
  </si>
  <si>
    <t>1.700:- – 1.849:- 900 p</t>
  </si>
  <si>
    <t>1.499:- – 1.699:- 800 p</t>
  </si>
  <si>
    <t>1.400:- – 1.498:- 750 p</t>
  </si>
  <si>
    <t>1.300:- – 1.399:- 700 p</t>
  </si>
  <si>
    <t>1.200:- – 1.299:- 650 p</t>
  </si>
  <si>
    <t>1.100:- – 1.199:- 600 p</t>
  </si>
  <si>
    <t>1.000:- – 1.099:- 550 p</t>
  </si>
  <si>
    <t>900:- – 999:- 500 p</t>
  </si>
  <si>
    <t>799:- – 899:- 400 p</t>
  </si>
  <si>
    <t>550:- – 798:- 350 p</t>
  </si>
  <si>
    <t>450:- – 549:- 300 p</t>
  </si>
  <si>
    <t>300:- – 449:- 250 p</t>
  </si>
  <si>
    <t>79:- – 299:- 200 p</t>
  </si>
  <si>
    <t>Poäng</t>
  </si>
  <si>
    <t>17 000 p – 12.000:-</t>
  </si>
  <si>
    <t>16 500 – 16 999 p 10.500:-</t>
  </si>
  <si>
    <t>15 000 – 16 499 p 9.000:-</t>
  </si>
  <si>
    <t>14 000 – 14 999 p 8.000:-</t>
  </si>
  <si>
    <t>12 500 – 13 999 p 7.500:-</t>
  </si>
  <si>
    <t>11 750 – 12 499 p 7.000:-</t>
  </si>
  <si>
    <t>11 000 – 11 749 p 6.500:-</t>
  </si>
  <si>
    <t>10 500 – 10 999 p 6.000:-</t>
  </si>
  <si>
    <t>9 400 – 10 499 p 5.500:-</t>
  </si>
  <si>
    <t>9 200 – 9 399 p 5.000:-</t>
  </si>
  <si>
    <t>8 250 – 9 199 p 4.500:-</t>
  </si>
  <si>
    <t>8 000 – 8 249 p 4.000:-</t>
  </si>
  <si>
    <t>7 000 – 7 999 p 3.700:-</t>
  </si>
  <si>
    <t>6 500 – 6 999 p 3.500:-</t>
  </si>
  <si>
    <t>6 000 – 6 499 p 3.300:-</t>
  </si>
  <si>
    <t>5 500 – 5 999 p 3.000:-</t>
  </si>
  <si>
    <t>5 000 – 5 499 p 2.700:-</t>
  </si>
  <si>
    <t>4 800 – 4 999 p 2.500:-</t>
  </si>
  <si>
    <t>4 500 – 4 799 p 2.300:-</t>
  </si>
  <si>
    <t>4 200 – 4 499 p 2.200:-</t>
  </si>
  <si>
    <t>3 800 – 4 199 p 2.000:-</t>
  </si>
  <si>
    <t>3 000 – 3 799 p 1.500:-</t>
  </si>
  <si>
    <t>2 800 – 2 999 p 900:-</t>
  </si>
  <si>
    <t>2 600 – 2 799 p 875:-</t>
  </si>
  <si>
    <t>2 500 – 2 599 p 850:-</t>
  </si>
  <si>
    <t>2 400 – 2 499 p 825:-</t>
  </si>
  <si>
    <t>2 300 – 2 399 p 800:-</t>
  </si>
  <si>
    <t>2 200 – 2 299 p 750:-</t>
  </si>
  <si>
    <t>2 100 – 2 199 p 725:-</t>
  </si>
  <si>
    <t>1 900 – 2 099 p 700:-</t>
  </si>
  <si>
    <t>1 700 – 1 899 p 650:-</t>
  </si>
  <si>
    <t>1 600 – 1 699 p 600:-</t>
  </si>
  <si>
    <t>1 500 – 1 599 p 550:-</t>
  </si>
  <si>
    <t>1 300 – 1 499 p 500:-</t>
  </si>
  <si>
    <t>1 200 – 1 299 p 450:-</t>
  </si>
  <si>
    <t>1 100 – 1 199 p 425:-</t>
  </si>
  <si>
    <t>1 050 – 1 099 p 375:-</t>
  </si>
  <si>
    <t>1 000 – 1 049 p 350:-</t>
  </si>
  <si>
    <t>800 – 999 p 300:-</t>
  </si>
  <si>
    <t>700 – 799 p 250:-</t>
  </si>
  <si>
    <t>600 – 699 p 200:-</t>
  </si>
  <si>
    <t>450 – 599 p 180:-</t>
  </si>
  <si>
    <t>400 – 449 p 160:-</t>
  </si>
  <si>
    <t>350 – 399 p 140:-</t>
  </si>
  <si>
    <t>300 – 349 p 120:-</t>
  </si>
  <si>
    <t>250 – 299 p 100:-</t>
  </si>
  <si>
    <t>150 – 249 p 75:-</t>
  </si>
  <si>
    <t>100 – 149 p 50:-</t>
  </si>
  <si>
    <t>50 – 99 p 25:-</t>
  </si>
  <si>
    <t>1 – 49 p 10:-</t>
  </si>
  <si>
    <t>Provision</t>
  </si>
  <si>
    <t>Försäljning -&gt; Poäng</t>
  </si>
  <si>
    <t>Poäng --&gt; Provision</t>
  </si>
  <si>
    <t>Poängintervall</t>
  </si>
  <si>
    <t>Försäljningsintervall</t>
  </si>
  <si>
    <t>Källa: jultidningsforlaget.com 2021-11-15 (inloggning krävs)</t>
  </si>
  <si>
    <t>14 999 kr– 14 500 p</t>
  </si>
  <si>
    <t>13 999 kr – 14 998 kr 13 800 p</t>
  </si>
  <si>
    <t>12 990 kr – 13 998 kr 12 650 p</t>
  </si>
  <si>
    <t>12 890 kr – 12 989 kr 12 050 p</t>
  </si>
  <si>
    <t>12 390 kr – 12 889 kr 11 550 p</t>
  </si>
  <si>
    <t>11 490 kr – 12 389 kr 10 900 p</t>
  </si>
  <si>
    <t>10 990 kr – 11 489 kr 10 120 p</t>
  </si>
  <si>
    <t>10 390 kr – 10 989 kr 9 550 p</t>
  </si>
  <si>
    <t>9 950 kr – 10 389 kr 9 300 p</t>
  </si>
  <si>
    <t>9 790 kr – 9 949 kr 8 550 p</t>
  </si>
  <si>
    <t>9 600 kr – 9 789 kr 7 400 p</t>
  </si>
  <si>
    <t>8 900 kr – 9 599 kr 6 850 p</t>
  </si>
  <si>
    <t>8 600 kr – 8 899 kr 6 480 p</t>
  </si>
  <si>
    <t>7 950 kr – 8 599 kr 6 200 p</t>
  </si>
  <si>
    <t>7 800 kr – 7 949 kr 5 100 p</t>
  </si>
  <si>
    <t>7 600 kr – 7 799 kr 4 900 p</t>
  </si>
  <si>
    <t>7 000 kr – 7 599 kr 4 700 p</t>
  </si>
  <si>
    <t>6 490 kr – 6 999 kr 4 520 p</t>
  </si>
  <si>
    <t>6 300 kr – 6 489 kr 3 720 p</t>
  </si>
  <si>
    <t>6 100 kr – 6 299 kr 3 570 p</t>
  </si>
  <si>
    <t>5 700 kr – 6 099 kr 3 015 p</t>
  </si>
  <si>
    <t>5 500 kr – 5 699 kr 2 600 p</t>
  </si>
  <si>
    <t>5 200 kr – 5 499 kr 2 190 p</t>
  </si>
  <si>
    <t>4 890 kr – 5 199 kr 2 100 p</t>
  </si>
  <si>
    <t>4 600 kr – 4 889 kr 1 970 p</t>
  </si>
  <si>
    <t>4 200 kr – 4 599 kr 1 750 p</t>
  </si>
  <si>
    <t>4 100 kr – 4 199 kr 1 550 p</t>
  </si>
  <si>
    <t>3 900 kr – 4 099 kr 1 450 p</t>
  </si>
  <si>
    <t>3 600 kr – 3 899 kr 1 400 p</t>
  </si>
  <si>
    <t>3 500 kr – 3 599 kr 1 365 p</t>
  </si>
  <si>
    <t>3 390 kr – 3 499 kr 1 330 p</t>
  </si>
  <si>
    <t>3 250 kr – 3 389 kr 1 280 p</t>
  </si>
  <si>
    <t>3 000 kr – 3 249 kr 1 240 p</t>
  </si>
  <si>
    <t>2 900 kr – 2 999 kr 1 135 p</t>
  </si>
  <si>
    <t>2 500 kr – 2 899 kr 1 040 p</t>
  </si>
  <si>
    <t>2 400 kr – 2 499 kr 935 p</t>
  </si>
  <si>
    <t>2 300 kr – 2 399 kr 850 p</t>
  </si>
  <si>
    <t>1 900 kr – 2 299 kr 760 p</t>
  </si>
  <si>
    <t>1 800 kr – 1 899 kr 660 p</t>
  </si>
  <si>
    <t>1 600 kr – 1 799 kr 605 p</t>
  </si>
  <si>
    <t>1 300 kr – 1 599 kr 590 p</t>
  </si>
  <si>
    <t>1 000 kr – 1 299 kr 430 p</t>
  </si>
  <si>
    <t>799 kr – 999 kr 400 p</t>
  </si>
  <si>
    <t>600 kr – 798 kr 375 p</t>
  </si>
  <si>
    <t>450 kr – 599 kr 330 p</t>
  </si>
  <si>
    <t>300 kr – 449 kr 250 p</t>
  </si>
  <si>
    <t>238 kr – 299 kr 200 p</t>
  </si>
  <si>
    <t>49 kr – 237 kr 140 p</t>
  </si>
  <si>
    <t>14 500 – 12 000 kr</t>
  </si>
  <si>
    <t>13 800 – 14 499 p 10 500 kr</t>
  </si>
  <si>
    <t>12 600 – 13 799 p 9 000 kr</t>
  </si>
  <si>
    <t>11 700 – 12 599 p 8 000 kr</t>
  </si>
  <si>
    <t>10 900 – 11 699 p 7 000 kr</t>
  </si>
  <si>
    <t>9 900 – 10 899 p 6 500 kr</t>
  </si>
  <si>
    <t>9 300 – 9 899 p 6 000 kr</t>
  </si>
  <si>
    <t>8 500 – 9 299 p 5 500 kr</t>
  </si>
  <si>
    <t>8 000 – 8 499 p 5 200 kr</t>
  </si>
  <si>
    <t>7 300 – 7 999 p 4 800 kr</t>
  </si>
  <si>
    <t>6 700 – 7 299 p 4 500 kr</t>
  </si>
  <si>
    <t>6 200 – 6 699 p 4 000 kr</t>
  </si>
  <si>
    <t>5 700 – 6 199 p 3 600 kr</t>
  </si>
  <si>
    <t>5 100 – 5 699 p 3 300 kr</t>
  </si>
  <si>
    <t>4 900 – 5 099 p 3 150 kr</t>
  </si>
  <si>
    <t>4 700 – 4 899 p 3 000 kr</t>
  </si>
  <si>
    <t>4 600 – 4 699 p 2 900 kr</t>
  </si>
  <si>
    <t>4 100 – 4 599 p 2 600 kr</t>
  </si>
  <si>
    <t>3 900 – 4 099 p 2 300 kr</t>
  </si>
  <si>
    <t>3 200 – 3 899 p 2 050 kr</t>
  </si>
  <si>
    <t>2 900 – 3 199 p 1 800 kr</t>
  </si>
  <si>
    <t>2 700 – 2 899 p 1 600 kr</t>
  </si>
  <si>
    <t>2 400 – 2 699 p 1 400 kr</t>
  </si>
  <si>
    <t>2 100 – 2 399 p 1 200 kr</t>
  </si>
  <si>
    <t>2 000 – 2 099 p 990 kr</t>
  </si>
  <si>
    <t>1 800 – 1 999 p 900 kr</t>
  </si>
  <si>
    <t>1 700 – 1 799 p 850 kr</t>
  </si>
  <si>
    <t>1 600 – 1 699 p 800 kr</t>
  </si>
  <si>
    <t>1 500 – 1 599 p 750 kr</t>
  </si>
  <si>
    <t>1 350 – 1 499 p 700 kr</t>
  </si>
  <si>
    <t>1 250 – 1 349 p 650 kr</t>
  </si>
  <si>
    <t>1 100 – 1 249 p 610 kr</t>
  </si>
  <si>
    <t>1 000 – 1 099 p 570 kr</t>
  </si>
  <si>
    <t>900 – 999 p 530 kr</t>
  </si>
  <si>
    <t>800 – 899 p 500 kr</t>
  </si>
  <si>
    <t>700 – 799 p 400 kr</t>
  </si>
  <si>
    <t>650 – 699 p 350 kr</t>
  </si>
  <si>
    <t>550 – 649 p 320 kr</t>
  </si>
  <si>
    <t>500 – 549 p 240 kr</t>
  </si>
  <si>
    <t>430 – 499 p 200 kr</t>
  </si>
  <si>
    <t>400 – 429 p 160 kr</t>
  </si>
  <si>
    <t>350 – 399 p 140 kr</t>
  </si>
  <si>
    <t>330 – 349 p 130 kr</t>
  </si>
  <si>
    <t>250 – 329 p 100 kr</t>
  </si>
  <si>
    <t>200 – 249 p 85 kr</t>
  </si>
  <si>
    <t>180 – 199 p 70 kr</t>
  </si>
  <si>
    <t>151 – 179 p 50 kr</t>
  </si>
  <si>
    <t>100 – 150 p 30 kr</t>
  </si>
  <si>
    <t>70 – 99 p 25 kr</t>
  </si>
  <si>
    <t>30 – 69 p 15 kr</t>
  </si>
  <si>
    <t>1 – 29 p 10 kr</t>
  </si>
  <si>
    <t>Källa: https://julforlaget.se/userfiles/attachments/2021/Folder_tabellen_2021_web_SE.pdf 2021-11-17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</si>
</sst>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BF7C7-43D0-43EF-9A32-CF8A14FD561C}">
  <dimension ref="A1:I55"/>
  <sheetViews>
    <sheetView tabSelected="1" zoomScale="74" workbookViewId="0">
      <selection activeCell="A5" sqref="A5"/>
    </sheetView>
  </sheetViews>
  <sheetFormatPr defaultRowHeight="15" x14ac:dyDescent="0.25"/>
  <cols>
    <col min="1" max="1" width="28" customWidth="1"/>
    <col min="3" max="3" width="11.85546875" customWidth="1"/>
    <col min="6" max="6" width="26.5703125" customWidth="1"/>
    <col min="9" max="9" width="9.5703125" customWidth="1"/>
  </cols>
  <sheetData>
    <row r="1" spans="1:9" x14ac:dyDescent="0.25">
      <c r="A1" s="2" t="s">
        <v>103</v>
      </c>
      <c r="B1" s="2"/>
      <c r="C1" s="2"/>
      <c r="D1" s="2"/>
      <c r="F1" s="2" t="s">
        <v>104</v>
      </c>
      <c r="G1" s="2"/>
      <c r="H1" s="2"/>
      <c r="I1" s="2"/>
    </row>
    <row r="2" spans="1:9" x14ac:dyDescent="0.25">
      <c r="B2" s="3" t="s">
        <v>106</v>
      </c>
      <c r="C2" s="3"/>
      <c r="D2" s="1" t="s">
        <v>51</v>
      </c>
      <c r="G2" s="3" t="s">
        <v>105</v>
      </c>
      <c r="H2" s="3"/>
      <c r="I2" s="1" t="s">
        <v>102</v>
      </c>
    </row>
    <row r="3" spans="1:9" x14ac:dyDescent="0.25">
      <c r="A3" t="s">
        <v>108</v>
      </c>
      <c r="B3">
        <f>_xlfn.NUMBERVALUE(LEFT(A3,6))</f>
        <v>14999</v>
      </c>
      <c r="D3">
        <f>_xlfn.NUMBERVALUE(LEFT(RIGHT(A3,8),6))</f>
        <v>14500</v>
      </c>
      <c r="F3" t="s">
        <v>156</v>
      </c>
      <c r="G3">
        <f>_xlfn.NUMBERVALUE(LEFT(F3,6))</f>
        <v>14500</v>
      </c>
      <c r="I3">
        <f>_xlfn.NUMBERVALUE(LEFT(RIGHT(F3,9),6))</f>
        <v>12000</v>
      </c>
    </row>
    <row r="4" spans="1:9" x14ac:dyDescent="0.25">
      <c r="A4" t="s">
        <v>109</v>
      </c>
      <c r="B4">
        <f>_xlfn.NUMBERVALUE(LEFT(A4,6))</f>
        <v>13999</v>
      </c>
      <c r="C4">
        <f>_xlfn.NUMBERVALUE(MID(A4,12,7))</f>
        <v>14998</v>
      </c>
      <c r="D4">
        <f>_xlfn.NUMBERVALUE(LEFT(RIGHT(A4,8),6))</f>
        <v>13800</v>
      </c>
      <c r="F4" t="s">
        <v>157</v>
      </c>
      <c r="G4">
        <f>_xlfn.NUMBERVALUE(LEFT(F4,6))</f>
        <v>13800</v>
      </c>
      <c r="H4">
        <f>_xlfn.NUMBERVALUE(MID(F4,10,6))</f>
        <v>14499</v>
      </c>
      <c r="I4">
        <f>_xlfn.NUMBERVALUE(LEFT(RIGHT(F4,9),6))</f>
        <v>10500</v>
      </c>
    </row>
    <row r="5" spans="1:9" x14ac:dyDescent="0.25">
      <c r="A5" t="s">
        <v>110</v>
      </c>
      <c r="B5">
        <f>_xlfn.NUMBERVALUE(LEFT(A5,6))</f>
        <v>12990</v>
      </c>
      <c r="C5">
        <f>_xlfn.NUMBERVALUE(MID(A5,12,7))</f>
        <v>13998</v>
      </c>
      <c r="D5">
        <f>_xlfn.NUMBERVALUE(LEFT(RIGHT(A5,8),6))</f>
        <v>12650</v>
      </c>
      <c r="F5" t="s">
        <v>158</v>
      </c>
      <c r="G5">
        <f>_xlfn.NUMBERVALUE(LEFT(F5,6))</f>
        <v>12600</v>
      </c>
      <c r="H5">
        <f>_xlfn.NUMBERVALUE(MID(F5,10,6))</f>
        <v>13799</v>
      </c>
      <c r="I5">
        <f>_xlfn.NUMBERVALUE(LEFT(RIGHT(F5,9),6))</f>
        <v>9000</v>
      </c>
    </row>
    <row r="6" spans="1:9" x14ac:dyDescent="0.25">
      <c r="A6" t="s">
        <v>111</v>
      </c>
      <c r="B6">
        <f>_xlfn.NUMBERVALUE(LEFT(A6,6))</f>
        <v>12890</v>
      </c>
      <c r="C6">
        <f>_xlfn.NUMBERVALUE(MID(A6,12,7))</f>
        <v>12989</v>
      </c>
      <c r="D6">
        <f>_xlfn.NUMBERVALUE(LEFT(RIGHT(A6,8),6))</f>
        <v>12050</v>
      </c>
      <c r="F6" t="s">
        <v>159</v>
      </c>
      <c r="G6">
        <f>_xlfn.NUMBERVALUE(LEFT(F6,6))</f>
        <v>11700</v>
      </c>
      <c r="H6">
        <f>_xlfn.NUMBERVALUE(MID(F6,10,6))</f>
        <v>12599</v>
      </c>
      <c r="I6">
        <f>_xlfn.NUMBERVALUE(LEFT(RIGHT(F6,9),6))</f>
        <v>8000</v>
      </c>
    </row>
    <row r="7" spans="1:9" x14ac:dyDescent="0.25">
      <c r="A7" t="s">
        <v>112</v>
      </c>
      <c r="B7">
        <f>_xlfn.NUMBERVALUE(LEFT(A7,6))</f>
        <v>12390</v>
      </c>
      <c r="C7">
        <f>_xlfn.NUMBERVALUE(MID(A7,12,7))</f>
        <v>12889</v>
      </c>
      <c r="D7">
        <f>_xlfn.NUMBERVALUE(LEFT(RIGHT(A7,8),6))</f>
        <v>11550</v>
      </c>
      <c r="F7" t="s">
        <v>160</v>
      </c>
      <c r="G7">
        <f>_xlfn.NUMBERVALUE(LEFT(F7,6))</f>
        <v>10900</v>
      </c>
      <c r="H7">
        <f>_xlfn.NUMBERVALUE(MID(F7,10,6))</f>
        <v>11699</v>
      </c>
      <c r="I7">
        <f>_xlfn.NUMBERVALUE(LEFT(RIGHT(F7,9),6))</f>
        <v>7000</v>
      </c>
    </row>
    <row r="8" spans="1:9" x14ac:dyDescent="0.25">
      <c r="A8" t="s">
        <v>113</v>
      </c>
      <c r="B8">
        <f>_xlfn.NUMBERVALUE(LEFT(A8,6))</f>
        <v>11490</v>
      </c>
      <c r="C8">
        <f>_xlfn.NUMBERVALUE(MID(A8,12,7))</f>
        <v>12389</v>
      </c>
      <c r="D8">
        <f>_xlfn.NUMBERVALUE(LEFT(RIGHT(A8,8),6))</f>
        <v>10900</v>
      </c>
      <c r="F8" t="s">
        <v>161</v>
      </c>
      <c r="G8">
        <f>_xlfn.NUMBERVALUE(LEFT(F8,6))</f>
        <v>9900</v>
      </c>
      <c r="H8">
        <f>_xlfn.NUMBERVALUE(MID(F8,8,7))</f>
        <v>10899</v>
      </c>
      <c r="I8">
        <f>_xlfn.NUMBERVALUE(LEFT(RIGHT(F8,9),6))</f>
        <v>6500</v>
      </c>
    </row>
    <row r="9" spans="1:9" x14ac:dyDescent="0.25">
      <c r="A9" t="s">
        <v>114</v>
      </c>
      <c r="B9">
        <f>_xlfn.NUMBERVALUE(LEFT(A9,6))</f>
        <v>10990</v>
      </c>
      <c r="C9">
        <f>_xlfn.NUMBERVALUE(MID(A9,12,7))</f>
        <v>11489</v>
      </c>
      <c r="D9">
        <f>_xlfn.NUMBERVALUE(LEFT(RIGHT(A9,8),6))</f>
        <v>10120</v>
      </c>
      <c r="F9" t="s">
        <v>162</v>
      </c>
      <c r="G9">
        <f>_xlfn.NUMBERVALUE(LEFT(F9,6))</f>
        <v>9300</v>
      </c>
      <c r="H9">
        <f>_xlfn.NUMBERVALUE(MID(F9,8,7))</f>
        <v>9899</v>
      </c>
      <c r="I9">
        <f>_xlfn.NUMBERVALUE(LEFT(RIGHT(F9,9),6))</f>
        <v>6000</v>
      </c>
    </row>
    <row r="10" spans="1:9" x14ac:dyDescent="0.25">
      <c r="A10" t="s">
        <v>115</v>
      </c>
      <c r="B10">
        <f>_xlfn.NUMBERVALUE(LEFT(A10,6))</f>
        <v>10390</v>
      </c>
      <c r="C10">
        <f>_xlfn.NUMBERVALUE(MID(A10,12,7))</f>
        <v>10989</v>
      </c>
      <c r="D10">
        <f>_xlfn.NUMBERVALUE(LEFT(RIGHT(A10,8),6))</f>
        <v>9550</v>
      </c>
      <c r="F10" t="s">
        <v>163</v>
      </c>
      <c r="G10">
        <f>_xlfn.NUMBERVALUE(LEFT(F10,6))</f>
        <v>8500</v>
      </c>
      <c r="H10">
        <f>_xlfn.NUMBERVALUE(MID(F10,8,7))</f>
        <v>9299</v>
      </c>
      <c r="I10">
        <f>_xlfn.NUMBERVALUE(LEFT(RIGHT(F10,9),6))</f>
        <v>5500</v>
      </c>
    </row>
    <row r="11" spans="1:9" x14ac:dyDescent="0.25">
      <c r="A11" t="s">
        <v>116</v>
      </c>
      <c r="B11">
        <f>_xlfn.NUMBERVALUE(LEFT(A11,6))</f>
        <v>9950</v>
      </c>
      <c r="C11">
        <f>_xlfn.NUMBERVALUE(MID(A11,12,7))</f>
        <v>10389</v>
      </c>
      <c r="D11">
        <f>_xlfn.NUMBERVALUE(LEFT(RIGHT(A11,8),6))</f>
        <v>9300</v>
      </c>
      <c r="F11" t="s">
        <v>164</v>
      </c>
      <c r="G11">
        <f>_xlfn.NUMBERVALUE(LEFT(F11,6))</f>
        <v>8000</v>
      </c>
      <c r="H11">
        <f>_xlfn.NUMBERVALUE(MID(F11,9,6))</f>
        <v>8499</v>
      </c>
      <c r="I11">
        <f>_xlfn.NUMBERVALUE(LEFT(RIGHT(F11,9),6))</f>
        <v>5200</v>
      </c>
    </row>
    <row r="12" spans="1:9" x14ac:dyDescent="0.25">
      <c r="A12" t="s">
        <v>117</v>
      </c>
      <c r="B12">
        <f>_xlfn.NUMBERVALUE(LEFT(A12,6))</f>
        <v>9790</v>
      </c>
      <c r="C12">
        <f>_xlfn.NUMBERVALUE(MID(A12,12,5))</f>
        <v>9949</v>
      </c>
      <c r="D12">
        <f>_xlfn.NUMBERVALUE(LEFT(RIGHT(A12,8),6))</f>
        <v>8550</v>
      </c>
      <c r="F12" t="s">
        <v>165</v>
      </c>
      <c r="G12">
        <f>_xlfn.NUMBERVALUE(LEFT(F12,6))</f>
        <v>7300</v>
      </c>
      <c r="H12">
        <f>_xlfn.NUMBERVALUE(MID(F12,9,6))</f>
        <v>7999</v>
      </c>
      <c r="I12">
        <f>_xlfn.NUMBERVALUE(LEFT(RIGHT(F12,9),6))</f>
        <v>4800</v>
      </c>
    </row>
    <row r="13" spans="1:9" x14ac:dyDescent="0.25">
      <c r="A13" t="s">
        <v>118</v>
      </c>
      <c r="B13">
        <f>_xlfn.NUMBERVALUE(LEFT(A13,6))</f>
        <v>9600</v>
      </c>
      <c r="C13">
        <f>_xlfn.NUMBERVALUE(MID(A13,12,5))</f>
        <v>9789</v>
      </c>
      <c r="D13">
        <f>_xlfn.NUMBERVALUE(LEFT(RIGHT(A13,8),6))</f>
        <v>7400</v>
      </c>
      <c r="F13" t="s">
        <v>166</v>
      </c>
      <c r="G13">
        <f>_xlfn.NUMBERVALUE(LEFT(F13,6))</f>
        <v>6700</v>
      </c>
      <c r="H13">
        <f>_xlfn.NUMBERVALUE(MID(F13,9,6))</f>
        <v>7299</v>
      </c>
      <c r="I13">
        <f>_xlfn.NUMBERVALUE(LEFT(RIGHT(F13,9),6))</f>
        <v>4500</v>
      </c>
    </row>
    <row r="14" spans="1:9" x14ac:dyDescent="0.25">
      <c r="A14" t="s">
        <v>119</v>
      </c>
      <c r="B14">
        <f>_xlfn.NUMBERVALUE(LEFT(A14,6))</f>
        <v>8900</v>
      </c>
      <c r="C14">
        <f>_xlfn.NUMBERVALUE(MID(A14,12,5))</f>
        <v>9599</v>
      </c>
      <c r="D14">
        <f>_xlfn.NUMBERVALUE(LEFT(RIGHT(A14,8),6))</f>
        <v>6850</v>
      </c>
      <c r="F14" t="s">
        <v>167</v>
      </c>
      <c r="G14">
        <f>_xlfn.NUMBERVALUE(LEFT(F14,6))</f>
        <v>6200</v>
      </c>
      <c r="H14">
        <f>_xlfn.NUMBERVALUE(MID(F14,9,6))</f>
        <v>6699</v>
      </c>
      <c r="I14">
        <f>_xlfn.NUMBERVALUE(LEFT(RIGHT(F14,9),6))</f>
        <v>4000</v>
      </c>
    </row>
    <row r="15" spans="1:9" x14ac:dyDescent="0.25">
      <c r="A15" t="s">
        <v>120</v>
      </c>
      <c r="B15">
        <f>_xlfn.NUMBERVALUE(LEFT(A15,6))</f>
        <v>8600</v>
      </c>
      <c r="C15">
        <f>_xlfn.NUMBERVALUE(MID(A15,12,5))</f>
        <v>8899</v>
      </c>
      <c r="D15">
        <f>_xlfn.NUMBERVALUE(LEFT(RIGHT(A15,8),6))</f>
        <v>6480</v>
      </c>
      <c r="F15" t="s">
        <v>168</v>
      </c>
      <c r="G15">
        <f>_xlfn.NUMBERVALUE(LEFT(F15,6))</f>
        <v>5700</v>
      </c>
      <c r="H15">
        <f>_xlfn.NUMBERVALUE(MID(F15,9,6))</f>
        <v>6199</v>
      </c>
      <c r="I15">
        <f>_xlfn.NUMBERVALUE(LEFT(RIGHT(F15,9),6))</f>
        <v>3600</v>
      </c>
    </row>
    <row r="16" spans="1:9" x14ac:dyDescent="0.25">
      <c r="A16" t="s">
        <v>121</v>
      </c>
      <c r="B16">
        <f>_xlfn.NUMBERVALUE(LEFT(A16,6))</f>
        <v>7950</v>
      </c>
      <c r="C16">
        <f>_xlfn.NUMBERVALUE(MID(A16,12,5))</f>
        <v>8599</v>
      </c>
      <c r="D16">
        <f>_xlfn.NUMBERVALUE(LEFT(RIGHT(A16,8),6))</f>
        <v>6200</v>
      </c>
      <c r="F16" t="s">
        <v>169</v>
      </c>
      <c r="G16">
        <f>_xlfn.NUMBERVALUE(LEFT(F16,6))</f>
        <v>5100</v>
      </c>
      <c r="H16">
        <f>_xlfn.NUMBERVALUE(MID(F16,9,6))</f>
        <v>5699</v>
      </c>
      <c r="I16">
        <f>_xlfn.NUMBERVALUE(LEFT(RIGHT(F16,9),6))</f>
        <v>3300</v>
      </c>
    </row>
    <row r="17" spans="1:9" x14ac:dyDescent="0.25">
      <c r="A17" t="s">
        <v>122</v>
      </c>
      <c r="B17">
        <f>_xlfn.NUMBERVALUE(LEFT(A17,6))</f>
        <v>7800</v>
      </c>
      <c r="C17">
        <f>_xlfn.NUMBERVALUE(MID(A17,12,5))</f>
        <v>7949</v>
      </c>
      <c r="D17">
        <f>_xlfn.NUMBERVALUE(LEFT(RIGHT(A17,8),6))</f>
        <v>5100</v>
      </c>
      <c r="F17" t="s">
        <v>170</v>
      </c>
      <c r="G17">
        <f>_xlfn.NUMBERVALUE(LEFT(F17,6))</f>
        <v>4900</v>
      </c>
      <c r="H17">
        <f>_xlfn.NUMBERVALUE(MID(F17,9,6))</f>
        <v>5099</v>
      </c>
      <c r="I17">
        <f>_xlfn.NUMBERVALUE(LEFT(RIGHT(F17,9),6))</f>
        <v>3150</v>
      </c>
    </row>
    <row r="18" spans="1:9" x14ac:dyDescent="0.25">
      <c r="A18" t="s">
        <v>123</v>
      </c>
      <c r="B18">
        <f>_xlfn.NUMBERVALUE(LEFT(A18,6))</f>
        <v>7600</v>
      </c>
      <c r="C18">
        <f>_xlfn.NUMBERVALUE(MID(A18,12,5))</f>
        <v>7799</v>
      </c>
      <c r="D18">
        <f>_xlfn.NUMBERVALUE(LEFT(RIGHT(A18,8),6))</f>
        <v>4900</v>
      </c>
      <c r="F18" t="s">
        <v>171</v>
      </c>
      <c r="G18">
        <f>_xlfn.NUMBERVALUE(LEFT(F18,6))</f>
        <v>4700</v>
      </c>
      <c r="H18">
        <f>_xlfn.NUMBERVALUE(MID(F18,9,6))</f>
        <v>4899</v>
      </c>
      <c r="I18">
        <f>_xlfn.NUMBERVALUE(LEFT(RIGHT(F18,9),6))</f>
        <v>3000</v>
      </c>
    </row>
    <row r="19" spans="1:9" x14ac:dyDescent="0.25">
      <c r="A19" t="s">
        <v>124</v>
      </c>
      <c r="B19">
        <f>_xlfn.NUMBERVALUE(LEFT(A19,6))</f>
        <v>7000</v>
      </c>
      <c r="C19">
        <f>_xlfn.NUMBERVALUE(MID(A19,12,5))</f>
        <v>7599</v>
      </c>
      <c r="D19">
        <f>_xlfn.NUMBERVALUE(LEFT(RIGHT(A19,8),6))</f>
        <v>4700</v>
      </c>
      <c r="F19" t="s">
        <v>172</v>
      </c>
      <c r="G19">
        <f>_xlfn.NUMBERVALUE(LEFT(F19,6))</f>
        <v>4600</v>
      </c>
      <c r="H19">
        <f>_xlfn.NUMBERVALUE(MID(F19,9,6))</f>
        <v>4699</v>
      </c>
      <c r="I19">
        <f>_xlfn.NUMBERVALUE(LEFT(RIGHT(F19,9),6))</f>
        <v>2900</v>
      </c>
    </row>
    <row r="20" spans="1:9" x14ac:dyDescent="0.25">
      <c r="A20" t="s">
        <v>125</v>
      </c>
      <c r="B20">
        <f>_xlfn.NUMBERVALUE(LEFT(A20,6))</f>
        <v>6490</v>
      </c>
      <c r="C20">
        <f>_xlfn.NUMBERVALUE(MID(A20,12,5))</f>
        <v>6999</v>
      </c>
      <c r="D20">
        <f>_xlfn.NUMBERVALUE(LEFT(RIGHT(A20,8),6))</f>
        <v>4520</v>
      </c>
      <c r="F20" t="s">
        <v>173</v>
      </c>
      <c r="G20">
        <f>_xlfn.NUMBERVALUE(LEFT(F20,6))</f>
        <v>4100</v>
      </c>
      <c r="H20">
        <f>_xlfn.NUMBERVALUE(MID(F20,9,6))</f>
        <v>4599</v>
      </c>
      <c r="I20">
        <f>_xlfn.NUMBERVALUE(LEFT(RIGHT(F20,9),6))</f>
        <v>2600</v>
      </c>
    </row>
    <row r="21" spans="1:9" x14ac:dyDescent="0.25">
      <c r="A21" t="s">
        <v>126</v>
      </c>
      <c r="B21">
        <f>_xlfn.NUMBERVALUE(LEFT(A21,6))</f>
        <v>6300</v>
      </c>
      <c r="C21">
        <f>_xlfn.NUMBERVALUE(MID(A21,12,5))</f>
        <v>6489</v>
      </c>
      <c r="D21">
        <f>_xlfn.NUMBERVALUE(LEFT(RIGHT(A21,8),6))</f>
        <v>3720</v>
      </c>
      <c r="F21" t="s">
        <v>174</v>
      </c>
      <c r="G21">
        <f>_xlfn.NUMBERVALUE(LEFT(F21,6))</f>
        <v>3900</v>
      </c>
      <c r="H21">
        <f>_xlfn.NUMBERVALUE(MID(F21,9,6))</f>
        <v>4099</v>
      </c>
      <c r="I21">
        <f>_xlfn.NUMBERVALUE(LEFT(RIGHT(F21,9),6))</f>
        <v>2300</v>
      </c>
    </row>
    <row r="22" spans="1:9" x14ac:dyDescent="0.25">
      <c r="A22" t="s">
        <v>127</v>
      </c>
      <c r="B22">
        <f>_xlfn.NUMBERVALUE(LEFT(A22,6))</f>
        <v>6100</v>
      </c>
      <c r="C22">
        <f>_xlfn.NUMBERVALUE(MID(A22,12,5))</f>
        <v>6299</v>
      </c>
      <c r="D22">
        <f>_xlfn.NUMBERVALUE(LEFT(RIGHT(A22,8),6))</f>
        <v>3570</v>
      </c>
      <c r="F22" t="s">
        <v>175</v>
      </c>
      <c r="G22">
        <f>_xlfn.NUMBERVALUE(LEFT(F22,6))</f>
        <v>3200</v>
      </c>
      <c r="H22">
        <f>_xlfn.NUMBERVALUE(MID(F22,9,6))</f>
        <v>3899</v>
      </c>
      <c r="I22">
        <f>_xlfn.NUMBERVALUE(LEFT(RIGHT(F22,9),6))</f>
        <v>2050</v>
      </c>
    </row>
    <row r="23" spans="1:9" x14ac:dyDescent="0.25">
      <c r="A23" t="s">
        <v>128</v>
      </c>
      <c r="B23">
        <f>_xlfn.NUMBERVALUE(LEFT(A23,6))</f>
        <v>5700</v>
      </c>
      <c r="C23">
        <f>_xlfn.NUMBERVALUE(MID(A23,12,5))</f>
        <v>6099</v>
      </c>
      <c r="D23">
        <f>_xlfn.NUMBERVALUE(LEFT(RIGHT(A23,8),6))</f>
        <v>3015</v>
      </c>
      <c r="F23" t="s">
        <v>176</v>
      </c>
      <c r="G23">
        <f>_xlfn.NUMBERVALUE(LEFT(F23,6))</f>
        <v>2900</v>
      </c>
      <c r="H23">
        <f>_xlfn.NUMBERVALUE(MID(F23,9,6))</f>
        <v>3199</v>
      </c>
      <c r="I23">
        <f>_xlfn.NUMBERVALUE(LEFT(RIGHT(F23,9),6))</f>
        <v>1800</v>
      </c>
    </row>
    <row r="24" spans="1:9" x14ac:dyDescent="0.25">
      <c r="A24" t="s">
        <v>129</v>
      </c>
      <c r="B24">
        <f>_xlfn.NUMBERVALUE(LEFT(A24,6))</f>
        <v>5500</v>
      </c>
      <c r="C24">
        <f>_xlfn.NUMBERVALUE(MID(A24,12,5))</f>
        <v>5699</v>
      </c>
      <c r="D24">
        <f>_xlfn.NUMBERVALUE(LEFT(RIGHT(A24,8),6))</f>
        <v>2600</v>
      </c>
      <c r="F24" t="s">
        <v>177</v>
      </c>
      <c r="G24">
        <f>_xlfn.NUMBERVALUE(LEFT(F24,6))</f>
        <v>2700</v>
      </c>
      <c r="H24">
        <f>_xlfn.NUMBERVALUE(MID(F24,9,6))</f>
        <v>2899</v>
      </c>
      <c r="I24">
        <f>_xlfn.NUMBERVALUE(LEFT(RIGHT(F24,9),6))</f>
        <v>1600</v>
      </c>
    </row>
    <row r="25" spans="1:9" x14ac:dyDescent="0.25">
      <c r="A25" t="s">
        <v>130</v>
      </c>
      <c r="B25">
        <f>_xlfn.NUMBERVALUE(LEFT(A25,6))</f>
        <v>5200</v>
      </c>
      <c r="C25">
        <f>_xlfn.NUMBERVALUE(MID(A25,12,5))</f>
        <v>5499</v>
      </c>
      <c r="D25">
        <f>_xlfn.NUMBERVALUE(LEFT(RIGHT(A25,8),6))</f>
        <v>2190</v>
      </c>
      <c r="F25" t="s">
        <v>178</v>
      </c>
      <c r="G25">
        <f>_xlfn.NUMBERVALUE(LEFT(F25,6))</f>
        <v>2400</v>
      </c>
      <c r="H25">
        <f>_xlfn.NUMBERVALUE(MID(F25,9,6))</f>
        <v>2699</v>
      </c>
      <c r="I25">
        <f>_xlfn.NUMBERVALUE(LEFT(RIGHT(F25,9),6))</f>
        <v>1400</v>
      </c>
    </row>
    <row r="26" spans="1:9" x14ac:dyDescent="0.25">
      <c r="A26" t="s">
        <v>131</v>
      </c>
      <c r="B26">
        <f>_xlfn.NUMBERVALUE(LEFT(A26,6))</f>
        <v>4890</v>
      </c>
      <c r="C26">
        <f>_xlfn.NUMBERVALUE(MID(A26,12,5))</f>
        <v>5199</v>
      </c>
      <c r="D26">
        <f>_xlfn.NUMBERVALUE(LEFT(RIGHT(A26,8),6))</f>
        <v>2100</v>
      </c>
      <c r="F26" t="s">
        <v>179</v>
      </c>
      <c r="G26">
        <f>_xlfn.NUMBERVALUE(LEFT(F26,6))</f>
        <v>2100</v>
      </c>
      <c r="H26">
        <f>_xlfn.NUMBERVALUE(MID(F26,9,6))</f>
        <v>2399</v>
      </c>
      <c r="I26">
        <f>_xlfn.NUMBERVALUE(LEFT(RIGHT(F26,9),6))</f>
        <v>1200</v>
      </c>
    </row>
    <row r="27" spans="1:9" x14ac:dyDescent="0.25">
      <c r="A27" t="s">
        <v>132</v>
      </c>
      <c r="B27">
        <f>_xlfn.NUMBERVALUE(LEFT(A27,6))</f>
        <v>4600</v>
      </c>
      <c r="C27">
        <f>_xlfn.NUMBERVALUE(MID(A27,12,5))</f>
        <v>4889</v>
      </c>
      <c r="D27">
        <f>_xlfn.NUMBERVALUE(LEFT(RIGHT(A27,8),6))</f>
        <v>1970</v>
      </c>
      <c r="F27" t="s">
        <v>180</v>
      </c>
      <c r="G27">
        <f>_xlfn.NUMBERVALUE(LEFT(F27,6))</f>
        <v>2000</v>
      </c>
      <c r="H27">
        <f>_xlfn.NUMBERVALUE(MID(F27,9,6))</f>
        <v>2099</v>
      </c>
      <c r="I27">
        <f>_xlfn.NUMBERVALUE(LEFT(RIGHT(F27,6),3))</f>
        <v>990</v>
      </c>
    </row>
    <row r="28" spans="1:9" x14ac:dyDescent="0.25">
      <c r="A28" t="s">
        <v>133</v>
      </c>
      <c r="B28">
        <f>_xlfn.NUMBERVALUE(LEFT(A28,6))</f>
        <v>4200</v>
      </c>
      <c r="C28">
        <f>_xlfn.NUMBERVALUE(MID(A28,12,5))</f>
        <v>4599</v>
      </c>
      <c r="D28">
        <f>_xlfn.NUMBERVALUE(LEFT(RIGHT(A28,8),6))</f>
        <v>1750</v>
      </c>
      <c r="F28" t="s">
        <v>181</v>
      </c>
      <c r="G28">
        <f>_xlfn.NUMBERVALUE(LEFT(F28,6))</f>
        <v>1800</v>
      </c>
      <c r="H28">
        <f>_xlfn.NUMBERVALUE(MID(F28,9,6))</f>
        <v>1999</v>
      </c>
      <c r="I28">
        <f>_xlfn.NUMBERVALUE(LEFT(RIGHT(F28,6),3))</f>
        <v>900</v>
      </c>
    </row>
    <row r="29" spans="1:9" x14ac:dyDescent="0.25">
      <c r="A29" t="s">
        <v>134</v>
      </c>
      <c r="B29">
        <f>_xlfn.NUMBERVALUE(LEFT(A29,6))</f>
        <v>4100</v>
      </c>
      <c r="C29">
        <f>_xlfn.NUMBERVALUE(MID(A29,12,5))</f>
        <v>4199</v>
      </c>
      <c r="D29">
        <f>_xlfn.NUMBERVALUE(LEFT(RIGHT(A29,8),6))</f>
        <v>1550</v>
      </c>
      <c r="F29" t="s">
        <v>182</v>
      </c>
      <c r="G29">
        <f>_xlfn.NUMBERVALUE(LEFT(F29,6))</f>
        <v>1700</v>
      </c>
      <c r="H29">
        <f>_xlfn.NUMBERVALUE(MID(F29,9,6))</f>
        <v>1799</v>
      </c>
      <c r="I29">
        <f>_xlfn.NUMBERVALUE(LEFT(RIGHT(F29,6),3))</f>
        <v>850</v>
      </c>
    </row>
    <row r="30" spans="1:9" x14ac:dyDescent="0.25">
      <c r="A30" t="s">
        <v>135</v>
      </c>
      <c r="B30">
        <f>_xlfn.NUMBERVALUE(LEFT(A30,6))</f>
        <v>3900</v>
      </c>
      <c r="C30">
        <f>_xlfn.NUMBERVALUE(MID(A30,12,5))</f>
        <v>4099</v>
      </c>
      <c r="D30">
        <f>_xlfn.NUMBERVALUE(LEFT(RIGHT(A30,8),6))</f>
        <v>1450</v>
      </c>
      <c r="F30" t="s">
        <v>183</v>
      </c>
      <c r="G30">
        <f>_xlfn.NUMBERVALUE(LEFT(F30,6))</f>
        <v>1600</v>
      </c>
      <c r="H30">
        <f>_xlfn.NUMBERVALUE(MID(F30,9,6))</f>
        <v>1699</v>
      </c>
      <c r="I30">
        <f>_xlfn.NUMBERVALUE(LEFT(RIGHT(F30,6),3))</f>
        <v>800</v>
      </c>
    </row>
    <row r="31" spans="1:9" x14ac:dyDescent="0.25">
      <c r="A31" t="s">
        <v>136</v>
      </c>
      <c r="B31">
        <f>_xlfn.NUMBERVALUE(LEFT(A31,6))</f>
        <v>3600</v>
      </c>
      <c r="C31">
        <f>_xlfn.NUMBERVALUE(MID(A31,12,5))</f>
        <v>3899</v>
      </c>
      <c r="D31">
        <f>_xlfn.NUMBERVALUE(LEFT(RIGHT(A31,8),6))</f>
        <v>1400</v>
      </c>
      <c r="F31" t="s">
        <v>184</v>
      </c>
      <c r="G31">
        <f>_xlfn.NUMBERVALUE(LEFT(F31,6))</f>
        <v>1500</v>
      </c>
      <c r="H31">
        <f>_xlfn.NUMBERVALUE(MID(F31,9,6))</f>
        <v>1599</v>
      </c>
      <c r="I31">
        <f>_xlfn.NUMBERVALUE(LEFT(RIGHT(F31,6),3))</f>
        <v>750</v>
      </c>
    </row>
    <row r="32" spans="1:9" x14ac:dyDescent="0.25">
      <c r="A32" t="s">
        <v>137</v>
      </c>
      <c r="B32">
        <f>_xlfn.NUMBERVALUE(LEFT(A32,6))</f>
        <v>3500</v>
      </c>
      <c r="C32">
        <f>_xlfn.NUMBERVALUE(MID(A32,12,5))</f>
        <v>3599</v>
      </c>
      <c r="D32">
        <f>_xlfn.NUMBERVALUE(LEFT(RIGHT(A32,8),6))</f>
        <v>1365</v>
      </c>
      <c r="F32" t="s">
        <v>185</v>
      </c>
      <c r="G32">
        <f>_xlfn.NUMBERVALUE(LEFT(F32,6))</f>
        <v>1350</v>
      </c>
      <c r="H32">
        <f>_xlfn.NUMBERVALUE(MID(F32,9,6))</f>
        <v>1499</v>
      </c>
      <c r="I32">
        <f>_xlfn.NUMBERVALUE(LEFT(RIGHT(F32,6),3))</f>
        <v>700</v>
      </c>
    </row>
    <row r="33" spans="1:9" x14ac:dyDescent="0.25">
      <c r="A33" t="s">
        <v>138</v>
      </c>
      <c r="B33">
        <f>_xlfn.NUMBERVALUE(LEFT(A33,6))</f>
        <v>3390</v>
      </c>
      <c r="C33">
        <f>_xlfn.NUMBERVALUE(MID(A33,12,5))</f>
        <v>3499</v>
      </c>
      <c r="D33">
        <f>_xlfn.NUMBERVALUE(LEFT(RIGHT(A33,8),6))</f>
        <v>1330</v>
      </c>
      <c r="F33" t="s">
        <v>186</v>
      </c>
      <c r="G33">
        <f>_xlfn.NUMBERVALUE(LEFT(F33,6))</f>
        <v>1250</v>
      </c>
      <c r="H33">
        <f>_xlfn.NUMBERVALUE(MID(F33,9,6))</f>
        <v>1349</v>
      </c>
      <c r="I33">
        <f>_xlfn.NUMBERVALUE(LEFT(RIGHT(F33,6),3))</f>
        <v>650</v>
      </c>
    </row>
    <row r="34" spans="1:9" x14ac:dyDescent="0.25">
      <c r="A34" t="s">
        <v>139</v>
      </c>
      <c r="B34">
        <f>_xlfn.NUMBERVALUE(LEFT(A34,6))</f>
        <v>3250</v>
      </c>
      <c r="C34">
        <f>_xlfn.NUMBERVALUE(MID(A34,12,5))</f>
        <v>3389</v>
      </c>
      <c r="D34">
        <f>_xlfn.NUMBERVALUE(LEFT(RIGHT(A34,8),6))</f>
        <v>1280</v>
      </c>
      <c r="F34" t="s">
        <v>187</v>
      </c>
      <c r="G34">
        <f>_xlfn.NUMBERVALUE(LEFT(F34,6))</f>
        <v>1100</v>
      </c>
      <c r="H34">
        <f>_xlfn.NUMBERVALUE(MID(F34,9,6))</f>
        <v>1249</v>
      </c>
      <c r="I34">
        <f>_xlfn.NUMBERVALUE(LEFT(RIGHT(F34,6),3))</f>
        <v>610</v>
      </c>
    </row>
    <row r="35" spans="1:9" x14ac:dyDescent="0.25">
      <c r="A35" t="s">
        <v>140</v>
      </c>
      <c r="B35">
        <f>_xlfn.NUMBERVALUE(LEFT(A35,6))</f>
        <v>3000</v>
      </c>
      <c r="C35">
        <f>_xlfn.NUMBERVALUE(MID(A35,12,5))</f>
        <v>3249</v>
      </c>
      <c r="D35">
        <f>_xlfn.NUMBERVALUE(LEFT(RIGHT(A35,8),6))</f>
        <v>1240</v>
      </c>
      <c r="F35" t="s">
        <v>188</v>
      </c>
      <c r="G35">
        <f>_xlfn.NUMBERVALUE(LEFT(F35,6))</f>
        <v>1000</v>
      </c>
      <c r="H35">
        <f>_xlfn.NUMBERVALUE(MID(F35,9,6))</f>
        <v>1099</v>
      </c>
      <c r="I35">
        <f>_xlfn.NUMBERVALUE(LEFT(RIGHT(F35,6),3))</f>
        <v>570</v>
      </c>
    </row>
    <row r="36" spans="1:9" x14ac:dyDescent="0.25">
      <c r="A36" t="s">
        <v>141</v>
      </c>
      <c r="B36">
        <f>_xlfn.NUMBERVALUE(LEFT(A36,6))</f>
        <v>2900</v>
      </c>
      <c r="C36">
        <f>_xlfn.NUMBERVALUE(MID(A36,12,5))</f>
        <v>2999</v>
      </c>
      <c r="D36">
        <f>_xlfn.NUMBERVALUE(LEFT(RIGHT(A36,8),6))</f>
        <v>1135</v>
      </c>
      <c r="F36" t="s">
        <v>189</v>
      </c>
      <c r="G36">
        <f>_xlfn.NUMBERVALUE(LEFT(F36,3))</f>
        <v>900</v>
      </c>
      <c r="H36">
        <f>_xlfn.NUMBERVALUE(MID(F36,7,3))</f>
        <v>999</v>
      </c>
      <c r="I36">
        <f>_xlfn.NUMBERVALUE(LEFT(RIGHT(F36,6),3))</f>
        <v>530</v>
      </c>
    </row>
    <row r="37" spans="1:9" x14ac:dyDescent="0.25">
      <c r="A37" t="s">
        <v>142</v>
      </c>
      <c r="B37">
        <f>_xlfn.NUMBERVALUE(LEFT(A37,6))</f>
        <v>2500</v>
      </c>
      <c r="C37">
        <f>_xlfn.NUMBERVALUE(MID(A37,12,5))</f>
        <v>2899</v>
      </c>
      <c r="D37">
        <f>_xlfn.NUMBERVALUE(LEFT(RIGHT(A37,8),6))</f>
        <v>1040</v>
      </c>
      <c r="F37" t="s">
        <v>190</v>
      </c>
      <c r="G37">
        <f>_xlfn.NUMBERVALUE(LEFT(F37,3))</f>
        <v>800</v>
      </c>
      <c r="H37">
        <f>_xlfn.NUMBERVALUE(MID(F37,7,3))</f>
        <v>899</v>
      </c>
      <c r="I37">
        <f>_xlfn.NUMBERVALUE(LEFT(RIGHT(F37,6),3))</f>
        <v>500</v>
      </c>
    </row>
    <row r="38" spans="1:9" x14ac:dyDescent="0.25">
      <c r="A38" t="s">
        <v>143</v>
      </c>
      <c r="B38">
        <f>_xlfn.NUMBERVALUE(LEFT(A38,6))</f>
        <v>2400</v>
      </c>
      <c r="C38">
        <f>_xlfn.NUMBERVALUE(MID(A38,12,5))</f>
        <v>2499</v>
      </c>
      <c r="D38">
        <f>_xlfn.NUMBERVALUE(LEFT(RIGHT(A38,5),3))</f>
        <v>935</v>
      </c>
      <c r="F38" t="s">
        <v>191</v>
      </c>
      <c r="G38">
        <f>_xlfn.NUMBERVALUE(LEFT(F38,3))</f>
        <v>700</v>
      </c>
      <c r="H38">
        <f>_xlfn.NUMBERVALUE(MID(F38,7,3))</f>
        <v>799</v>
      </c>
      <c r="I38">
        <f>_xlfn.NUMBERVALUE(LEFT(RIGHT(F38,6),3))</f>
        <v>400</v>
      </c>
    </row>
    <row r="39" spans="1:9" x14ac:dyDescent="0.25">
      <c r="A39" t="s">
        <v>144</v>
      </c>
      <c r="B39">
        <f>_xlfn.NUMBERVALUE(LEFT(A39,6))</f>
        <v>2300</v>
      </c>
      <c r="C39">
        <f>_xlfn.NUMBERVALUE(MID(A39,12,5))</f>
        <v>2399</v>
      </c>
      <c r="D39">
        <f>_xlfn.NUMBERVALUE(LEFT(RIGHT(A39,5),3))</f>
        <v>850</v>
      </c>
      <c r="F39" t="s">
        <v>192</v>
      </c>
      <c r="G39">
        <f>_xlfn.NUMBERVALUE(LEFT(F39,3))</f>
        <v>650</v>
      </c>
      <c r="H39">
        <f>_xlfn.NUMBERVALUE(MID(F39,7,3))</f>
        <v>699</v>
      </c>
      <c r="I39">
        <f>_xlfn.NUMBERVALUE(LEFT(RIGHT(F39,6),3))</f>
        <v>350</v>
      </c>
    </row>
    <row r="40" spans="1:9" x14ac:dyDescent="0.25">
      <c r="A40" t="s">
        <v>145</v>
      </c>
      <c r="B40">
        <f>_xlfn.NUMBERVALUE(LEFT(A40,6))</f>
        <v>1900</v>
      </c>
      <c r="C40">
        <f>_xlfn.NUMBERVALUE(MID(A40,12,5))</f>
        <v>2299</v>
      </c>
      <c r="D40">
        <f>_xlfn.NUMBERVALUE(LEFT(RIGHT(A40,5),3))</f>
        <v>760</v>
      </c>
      <c r="F40" t="s">
        <v>193</v>
      </c>
      <c r="G40">
        <f>_xlfn.NUMBERVALUE(LEFT(F40,3))</f>
        <v>550</v>
      </c>
      <c r="H40">
        <f>_xlfn.NUMBERVALUE(MID(F40,7,3))</f>
        <v>649</v>
      </c>
      <c r="I40">
        <f>_xlfn.NUMBERVALUE(LEFT(RIGHT(F40,6),3))</f>
        <v>320</v>
      </c>
    </row>
    <row r="41" spans="1:9" x14ac:dyDescent="0.25">
      <c r="A41" t="s">
        <v>146</v>
      </c>
      <c r="B41">
        <f>_xlfn.NUMBERVALUE(LEFT(A41,6))</f>
        <v>1800</v>
      </c>
      <c r="C41">
        <f>_xlfn.NUMBERVALUE(MID(A41,12,5))</f>
        <v>1899</v>
      </c>
      <c r="D41">
        <f>_xlfn.NUMBERVALUE(LEFT(RIGHT(A41,5),3))</f>
        <v>660</v>
      </c>
      <c r="F41" t="s">
        <v>194</v>
      </c>
      <c r="G41">
        <f>_xlfn.NUMBERVALUE(LEFT(F41,3))</f>
        <v>500</v>
      </c>
      <c r="H41">
        <f>_xlfn.NUMBERVALUE(MID(F41,7,3))</f>
        <v>549</v>
      </c>
      <c r="I41">
        <f>_xlfn.NUMBERVALUE(LEFT(RIGHT(F41,6),3))</f>
        <v>240</v>
      </c>
    </row>
    <row r="42" spans="1:9" x14ac:dyDescent="0.25">
      <c r="A42" t="s">
        <v>147</v>
      </c>
      <c r="B42">
        <f>_xlfn.NUMBERVALUE(LEFT(A42,6))</f>
        <v>1600</v>
      </c>
      <c r="C42">
        <f>_xlfn.NUMBERVALUE(MID(A42,12,5))</f>
        <v>1799</v>
      </c>
      <c r="D42">
        <f>_xlfn.NUMBERVALUE(LEFT(RIGHT(A42,5),3))</f>
        <v>605</v>
      </c>
      <c r="F42" t="s">
        <v>195</v>
      </c>
      <c r="G42">
        <f>_xlfn.NUMBERVALUE(LEFT(F42,3))</f>
        <v>430</v>
      </c>
      <c r="H42">
        <f>_xlfn.NUMBERVALUE(MID(F42,7,3))</f>
        <v>499</v>
      </c>
      <c r="I42">
        <f>_xlfn.NUMBERVALUE(LEFT(RIGHT(F42,6),3))</f>
        <v>200</v>
      </c>
    </row>
    <row r="43" spans="1:9" x14ac:dyDescent="0.25">
      <c r="A43" t="s">
        <v>148</v>
      </c>
      <c r="B43">
        <f>_xlfn.NUMBERVALUE(LEFT(A43,6))</f>
        <v>1300</v>
      </c>
      <c r="C43">
        <f>_xlfn.NUMBERVALUE(MID(A43,12,5))</f>
        <v>1599</v>
      </c>
      <c r="D43">
        <f>_xlfn.NUMBERVALUE(LEFT(RIGHT(A43,5),3))</f>
        <v>590</v>
      </c>
      <c r="F43" t="s">
        <v>196</v>
      </c>
      <c r="G43">
        <f>_xlfn.NUMBERVALUE(LEFT(F43,3))</f>
        <v>400</v>
      </c>
      <c r="H43">
        <f>_xlfn.NUMBERVALUE(MID(F43,7,3))</f>
        <v>429</v>
      </c>
      <c r="I43">
        <f>_xlfn.NUMBERVALUE(LEFT(RIGHT(F43,6),3))</f>
        <v>160</v>
      </c>
    </row>
    <row r="44" spans="1:9" x14ac:dyDescent="0.25">
      <c r="A44" t="s">
        <v>149</v>
      </c>
      <c r="B44">
        <f>_xlfn.NUMBERVALUE(LEFT(A44,6))</f>
        <v>1000</v>
      </c>
      <c r="C44">
        <f>_xlfn.NUMBERVALUE(MID(A44,12,5))</f>
        <v>1299</v>
      </c>
      <c r="D44">
        <f>_xlfn.NUMBERVALUE(LEFT(RIGHT(A44,5),3))</f>
        <v>430</v>
      </c>
      <c r="F44" t="s">
        <v>197</v>
      </c>
      <c r="G44">
        <f>_xlfn.NUMBERVALUE(LEFT(F44,3))</f>
        <v>350</v>
      </c>
      <c r="H44">
        <f>_xlfn.NUMBERVALUE(MID(F44,7,3))</f>
        <v>399</v>
      </c>
      <c r="I44">
        <f>_xlfn.NUMBERVALUE(LEFT(RIGHT(F44,6),3))</f>
        <v>140</v>
      </c>
    </row>
    <row r="45" spans="1:9" x14ac:dyDescent="0.25">
      <c r="A45" t="s">
        <v>150</v>
      </c>
      <c r="B45">
        <f>_xlfn.NUMBERVALUE(LEFT(A45,6))</f>
        <v>799</v>
      </c>
      <c r="C45">
        <f>_xlfn.NUMBERVALUE(MID(A45,10,3))</f>
        <v>999</v>
      </c>
      <c r="D45">
        <f>_xlfn.NUMBERVALUE(LEFT(RIGHT(A45,5),3))</f>
        <v>400</v>
      </c>
      <c r="F45" t="s">
        <v>198</v>
      </c>
      <c r="G45">
        <f>_xlfn.NUMBERVALUE(LEFT(F45,3))</f>
        <v>330</v>
      </c>
      <c r="H45">
        <f>_xlfn.NUMBERVALUE(MID(F45,7,3))</f>
        <v>349</v>
      </c>
      <c r="I45">
        <f>_xlfn.NUMBERVALUE(LEFT(RIGHT(F45,6),3))</f>
        <v>130</v>
      </c>
    </row>
    <row r="46" spans="1:9" x14ac:dyDescent="0.25">
      <c r="A46" t="s">
        <v>151</v>
      </c>
      <c r="B46">
        <f>_xlfn.NUMBERVALUE(LEFT(A46,6))</f>
        <v>600</v>
      </c>
      <c r="C46">
        <f>_xlfn.NUMBERVALUE(MID(A46,10,3))</f>
        <v>798</v>
      </c>
      <c r="D46">
        <f>_xlfn.NUMBERVALUE(LEFT(RIGHT(A46,5),3))</f>
        <v>375</v>
      </c>
      <c r="F46" t="s">
        <v>199</v>
      </c>
      <c r="G46">
        <f>_xlfn.NUMBERVALUE(LEFT(F46,3))</f>
        <v>250</v>
      </c>
      <c r="H46">
        <f>_xlfn.NUMBERVALUE(MID(F46,7,3))</f>
        <v>329</v>
      </c>
      <c r="I46">
        <f>_xlfn.NUMBERVALUE(LEFT(RIGHT(F46,6),3))</f>
        <v>100</v>
      </c>
    </row>
    <row r="47" spans="1:9" x14ac:dyDescent="0.25">
      <c r="A47" t="s">
        <v>152</v>
      </c>
      <c r="B47">
        <f>_xlfn.NUMBERVALUE(LEFT(A47,6))</f>
        <v>450</v>
      </c>
      <c r="C47">
        <f>_xlfn.NUMBERVALUE(MID(A47,10,3))</f>
        <v>599</v>
      </c>
      <c r="D47">
        <f>_xlfn.NUMBERVALUE(LEFT(RIGHT(A47,5),3))</f>
        <v>330</v>
      </c>
      <c r="F47" t="s">
        <v>200</v>
      </c>
      <c r="G47">
        <f>_xlfn.NUMBERVALUE(LEFT(F47,3))</f>
        <v>200</v>
      </c>
      <c r="H47">
        <f>_xlfn.NUMBERVALUE(MID(F47,7,3))</f>
        <v>249</v>
      </c>
      <c r="I47">
        <f>_xlfn.NUMBERVALUE(LEFT(RIGHT(F47,6),3))</f>
        <v>85</v>
      </c>
    </row>
    <row r="48" spans="1:9" x14ac:dyDescent="0.25">
      <c r="A48" t="s">
        <v>153</v>
      </c>
      <c r="B48">
        <f>_xlfn.NUMBERVALUE(LEFT(A48,6))</f>
        <v>300</v>
      </c>
      <c r="C48">
        <f>_xlfn.NUMBERVALUE(MID(A48,10,3))</f>
        <v>449</v>
      </c>
      <c r="D48">
        <f>_xlfn.NUMBERVALUE(LEFT(RIGHT(A48,5),3))</f>
        <v>250</v>
      </c>
      <c r="F48" t="s">
        <v>201</v>
      </c>
      <c r="G48">
        <f>_xlfn.NUMBERVALUE(LEFT(F48,3))</f>
        <v>180</v>
      </c>
      <c r="H48">
        <f>_xlfn.NUMBERVALUE(MID(F48,7,3))</f>
        <v>199</v>
      </c>
      <c r="I48">
        <f>_xlfn.NUMBERVALUE(LEFT(RIGHT(F48,6),3))</f>
        <v>70</v>
      </c>
    </row>
    <row r="49" spans="1:9" x14ac:dyDescent="0.25">
      <c r="A49" t="s">
        <v>154</v>
      </c>
      <c r="B49">
        <f>_xlfn.NUMBERVALUE(LEFT(A49,6))</f>
        <v>238</v>
      </c>
      <c r="C49">
        <f>_xlfn.NUMBERVALUE(MID(A49,10,3))</f>
        <v>299</v>
      </c>
      <c r="D49">
        <f>_xlfn.NUMBERVALUE(LEFT(RIGHT(A49,5),3))</f>
        <v>200</v>
      </c>
      <c r="F49" t="s">
        <v>202</v>
      </c>
      <c r="G49">
        <f>_xlfn.NUMBERVALUE(LEFT(F49,3))</f>
        <v>151</v>
      </c>
      <c r="H49">
        <f>_xlfn.NUMBERVALUE(MID(F49,7,3))</f>
        <v>179</v>
      </c>
      <c r="I49">
        <f>_xlfn.NUMBERVALUE(LEFT(RIGHT(F49,6),3))</f>
        <v>50</v>
      </c>
    </row>
    <row r="50" spans="1:9" x14ac:dyDescent="0.25">
      <c r="A50" t="s">
        <v>155</v>
      </c>
      <c r="B50">
        <f>_xlfn.NUMBERVALUE(LEFT(A50,6))</f>
        <v>49</v>
      </c>
      <c r="C50">
        <f>_xlfn.NUMBERVALUE(MID(A50,9,3))</f>
        <v>237</v>
      </c>
      <c r="D50">
        <f>_xlfn.NUMBERVALUE(LEFT(RIGHT(A50,5),3))</f>
        <v>140</v>
      </c>
      <c r="F50" t="s">
        <v>203</v>
      </c>
      <c r="G50">
        <f>_xlfn.NUMBERVALUE(LEFT(F50,3))</f>
        <v>100</v>
      </c>
      <c r="H50">
        <f>_xlfn.NUMBERVALUE(MID(F50,7,3))</f>
        <v>150</v>
      </c>
      <c r="I50">
        <f>_xlfn.NUMBERVALUE(LEFT(RIGHT(F50,6),3))</f>
        <v>30</v>
      </c>
    </row>
    <row r="51" spans="1:9" x14ac:dyDescent="0.25">
      <c r="F51" t="s">
        <v>204</v>
      </c>
      <c r="G51">
        <f>_xlfn.NUMBERVALUE(LEFT(F51,3))</f>
        <v>70</v>
      </c>
      <c r="H51">
        <f>_xlfn.NUMBERVALUE(MID(F51,5,3))</f>
        <v>99</v>
      </c>
      <c r="I51">
        <f>_xlfn.NUMBERVALUE(LEFT(RIGHT(F51,6),3))</f>
        <v>25</v>
      </c>
    </row>
    <row r="52" spans="1:9" x14ac:dyDescent="0.25">
      <c r="F52" t="s">
        <v>205</v>
      </c>
      <c r="G52">
        <f>_xlfn.NUMBERVALUE(LEFT(F52,2))</f>
        <v>30</v>
      </c>
      <c r="H52">
        <f>_xlfn.NUMBERVALUE(MID(F52,5,3))</f>
        <v>69</v>
      </c>
      <c r="I52">
        <f>_xlfn.NUMBERVALUE(LEFT(RIGHT(F52,6),3))</f>
        <v>15</v>
      </c>
    </row>
    <row r="53" spans="1:9" x14ac:dyDescent="0.25">
      <c r="F53" t="s">
        <v>206</v>
      </c>
      <c r="G53">
        <f>_xlfn.NUMBERVALUE(LEFT(F53,1))</f>
        <v>1</v>
      </c>
      <c r="H53">
        <f>_xlfn.NUMBERVALUE(MID(F53,5,3))</f>
        <v>29</v>
      </c>
      <c r="I53">
        <f>_xlfn.NUMBERVALUE(LEFT(RIGHT(F53,6),3))</f>
        <v>10</v>
      </c>
    </row>
    <row r="55" spans="1:9" x14ac:dyDescent="0.25">
      <c r="A55" t="s">
        <v>207</v>
      </c>
    </row>
  </sheetData>
  <mergeCells count="4">
    <mergeCell ref="A1:D1"/>
    <mergeCell ref="F1:I1"/>
    <mergeCell ref="B2:C2"/>
    <mergeCell ref="G2:H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4F9A4-4537-42E9-A781-35055ABAF704}">
  <dimension ref="A1:I55"/>
  <sheetViews>
    <sheetView topLeftCell="A10" zoomScale="74" workbookViewId="0">
      <selection activeCell="A5" sqref="A5"/>
    </sheetView>
  </sheetViews>
  <sheetFormatPr defaultRowHeight="15" x14ac:dyDescent="0.25"/>
  <cols>
    <col min="1" max="1" width="28" customWidth="1"/>
    <col min="2" max="2" width="10.7109375" customWidth="1"/>
    <col min="3" max="3" width="11.7109375" customWidth="1"/>
    <col min="6" max="6" width="26.5703125" customWidth="1"/>
  </cols>
  <sheetData>
    <row r="1" spans="1:9" x14ac:dyDescent="0.25">
      <c r="A1" s="2" t="s">
        <v>103</v>
      </c>
      <c r="B1" s="2"/>
      <c r="C1" s="2"/>
      <c r="D1" s="2"/>
      <c r="F1" s="2" t="s">
        <v>104</v>
      </c>
      <c r="G1" s="2"/>
      <c r="H1" s="2"/>
      <c r="I1" s="2"/>
    </row>
    <row r="2" spans="1:9" x14ac:dyDescent="0.25">
      <c r="B2" s="3" t="s">
        <v>106</v>
      </c>
      <c r="C2" s="3"/>
      <c r="D2" s="1" t="s">
        <v>51</v>
      </c>
      <c r="G2" s="3" t="s">
        <v>105</v>
      </c>
      <c r="H2" s="3"/>
      <c r="I2" s="1" t="s">
        <v>102</v>
      </c>
    </row>
    <row r="3" spans="1:9" x14ac:dyDescent="0.25">
      <c r="A3" t="s">
        <v>0</v>
      </c>
      <c r="B3">
        <f>_xlfn.NUMBERVALUE(LEFT(A3,6))*1000</f>
        <v>14899</v>
      </c>
      <c r="D3">
        <f>_xlfn.NUMBERVALUE(LEFT(RIGHT(A3,8),6))</f>
        <v>17000</v>
      </c>
      <c r="F3" t="s">
        <v>52</v>
      </c>
      <c r="G3">
        <f>_xlfn.NUMBERVALUE(LEFT(F3,6))</f>
        <v>17000</v>
      </c>
      <c r="I3">
        <f>_xlfn.NUMBERVALUE(LEFT(RIGHT(F3,8),6))*1000</f>
        <v>12000</v>
      </c>
    </row>
    <row r="4" spans="1:9" x14ac:dyDescent="0.25">
      <c r="A4" t="s">
        <v>1</v>
      </c>
      <c r="B4">
        <f>_xlfn.NUMBERVALUE(LEFT(A4,6))*1000</f>
        <v>14299</v>
      </c>
      <c r="C4">
        <f>_xlfn.NUMBERVALUE(MID(A4,12,6))*1000</f>
        <v>14898</v>
      </c>
      <c r="D4">
        <f>_xlfn.NUMBERVALUE(LEFT(RIGHT(A4,8),6))</f>
        <v>16500</v>
      </c>
      <c r="F4" t="s">
        <v>53</v>
      </c>
      <c r="G4">
        <f>_xlfn.NUMBERVALUE(LEFT(F4,6))</f>
        <v>16500</v>
      </c>
      <c r="H4">
        <f>_xlfn.NUMBERVALUE(MID(F4,10,6))</f>
        <v>16999</v>
      </c>
      <c r="I4">
        <f>_xlfn.NUMBERVALUE(LEFT(RIGHT(F4,8),6))*1000</f>
        <v>10500</v>
      </c>
    </row>
    <row r="5" spans="1:9" x14ac:dyDescent="0.25">
      <c r="A5" t="s">
        <v>2</v>
      </c>
      <c r="B5">
        <f>_xlfn.NUMBERVALUE(LEFT(A5,6))*1000</f>
        <v>13499</v>
      </c>
      <c r="C5">
        <f>_xlfn.NUMBERVALUE(MID(A5,12,6))*1000</f>
        <v>14298</v>
      </c>
      <c r="D5">
        <f>_xlfn.NUMBERVALUE(LEFT(RIGHT(A5,8),6))</f>
        <v>16000</v>
      </c>
      <c r="F5" t="s">
        <v>54</v>
      </c>
      <c r="G5">
        <f>_xlfn.NUMBERVALUE(LEFT(F5,6))</f>
        <v>15000</v>
      </c>
      <c r="H5">
        <f>_xlfn.NUMBERVALUE(MID(F5,10,6))</f>
        <v>16499</v>
      </c>
      <c r="I5">
        <f>_xlfn.NUMBERVALUE(LEFT(RIGHT(F5,8),6))*1000</f>
        <v>9000</v>
      </c>
    </row>
    <row r="6" spans="1:9" x14ac:dyDescent="0.25">
      <c r="A6" t="s">
        <v>3</v>
      </c>
      <c r="B6">
        <f>_xlfn.NUMBERVALUE(LEFT(A6,6))*1000</f>
        <v>12700</v>
      </c>
      <c r="C6">
        <f>_xlfn.NUMBERVALUE(MID(A6,12,6))*1000</f>
        <v>13498</v>
      </c>
      <c r="D6">
        <f>_xlfn.NUMBERVALUE(LEFT(RIGHT(A6,8),6))</f>
        <v>14000</v>
      </c>
      <c r="F6" t="s">
        <v>55</v>
      </c>
      <c r="G6">
        <f>_xlfn.NUMBERVALUE(LEFT(F6,6))</f>
        <v>14000</v>
      </c>
      <c r="H6">
        <f>_xlfn.NUMBERVALUE(MID(F6,10,6))</f>
        <v>14999</v>
      </c>
      <c r="I6">
        <f>_xlfn.NUMBERVALUE(LEFT(RIGHT(F6,8),6))*1000</f>
        <v>8000</v>
      </c>
    </row>
    <row r="7" spans="1:9" x14ac:dyDescent="0.25">
      <c r="A7" t="s">
        <v>4</v>
      </c>
      <c r="B7">
        <f>_xlfn.NUMBERVALUE(LEFT(A7,6))*1000</f>
        <v>12300</v>
      </c>
      <c r="C7">
        <f>_xlfn.NUMBERVALUE(MID(A7,12,6))*1000</f>
        <v>12699</v>
      </c>
      <c r="D7">
        <f>_xlfn.NUMBERVALUE(LEFT(RIGHT(A7,8),6))</f>
        <v>13700</v>
      </c>
      <c r="F7" t="s">
        <v>56</v>
      </c>
      <c r="G7">
        <f>_xlfn.NUMBERVALUE(LEFT(F7,6))</f>
        <v>12500</v>
      </c>
      <c r="H7">
        <f>_xlfn.NUMBERVALUE(MID(F7,10,6))</f>
        <v>13999</v>
      </c>
      <c r="I7">
        <f>_xlfn.NUMBERVALUE(LEFT(RIGHT(F7,8),6))*1000</f>
        <v>7500</v>
      </c>
    </row>
    <row r="8" spans="1:9" x14ac:dyDescent="0.25">
      <c r="A8" t="s">
        <v>5</v>
      </c>
      <c r="B8">
        <f>_xlfn.NUMBERVALUE(LEFT(A8,6))*1000</f>
        <v>11900</v>
      </c>
      <c r="C8">
        <f>_xlfn.NUMBERVALUE(MID(A8,12,6))*1000</f>
        <v>12299</v>
      </c>
      <c r="D8">
        <f>_xlfn.NUMBERVALUE(LEFT(RIGHT(A8,8),6))</f>
        <v>13300</v>
      </c>
      <c r="F8" t="s">
        <v>57</v>
      </c>
      <c r="G8">
        <f>_xlfn.NUMBERVALUE(LEFT(F8,6))</f>
        <v>11750</v>
      </c>
      <c r="H8">
        <f>_xlfn.NUMBERVALUE(MID(F8,10,6))</f>
        <v>12499</v>
      </c>
      <c r="I8">
        <f>_xlfn.NUMBERVALUE(LEFT(RIGHT(F8,8),6))*1000</f>
        <v>7000</v>
      </c>
    </row>
    <row r="9" spans="1:9" x14ac:dyDescent="0.25">
      <c r="A9" t="s">
        <v>6</v>
      </c>
      <c r="B9">
        <f>_xlfn.NUMBERVALUE(LEFT(A9,6))*1000</f>
        <v>11500</v>
      </c>
      <c r="C9">
        <f>_xlfn.NUMBERVALUE(MID(A9,12,6))*1000</f>
        <v>11899</v>
      </c>
      <c r="D9">
        <f>_xlfn.NUMBERVALUE(LEFT(RIGHT(A9,8),6))</f>
        <v>12800</v>
      </c>
      <c r="F9" t="s">
        <v>58</v>
      </c>
      <c r="G9">
        <f>_xlfn.NUMBERVALUE(LEFT(F9,6))</f>
        <v>11000</v>
      </c>
      <c r="H9">
        <f>_xlfn.NUMBERVALUE(MID(F9,10,6))</f>
        <v>11749</v>
      </c>
      <c r="I9">
        <f>_xlfn.NUMBERVALUE(LEFT(RIGHT(F9,8),6))*1000</f>
        <v>6500</v>
      </c>
    </row>
    <row r="10" spans="1:9" x14ac:dyDescent="0.25">
      <c r="A10" t="s">
        <v>7</v>
      </c>
      <c r="B10">
        <f>_xlfn.NUMBERVALUE(LEFT(A10,6))*1000</f>
        <v>11100</v>
      </c>
      <c r="C10">
        <f>_xlfn.NUMBERVALUE(MID(A10,12,6))*1000</f>
        <v>11499</v>
      </c>
      <c r="D10">
        <f>_xlfn.NUMBERVALUE(LEFT(RIGHT(A10,8),6))</f>
        <v>12300</v>
      </c>
      <c r="F10" t="s">
        <v>59</v>
      </c>
      <c r="G10">
        <f>_xlfn.NUMBERVALUE(LEFT(F10,6))</f>
        <v>10500</v>
      </c>
      <c r="H10">
        <f>_xlfn.NUMBERVALUE(MID(F10,10,6))</f>
        <v>10999</v>
      </c>
      <c r="I10">
        <f>_xlfn.NUMBERVALUE(LEFT(RIGHT(F10,8),6))*1000</f>
        <v>6000</v>
      </c>
    </row>
    <row r="11" spans="1:9" x14ac:dyDescent="0.25">
      <c r="A11" t="s">
        <v>8</v>
      </c>
      <c r="B11">
        <f>_xlfn.NUMBERVALUE(LEFT(A11,6))*1000</f>
        <v>10799</v>
      </c>
      <c r="C11">
        <f>_xlfn.NUMBERVALUE(MID(A11,12,6))*1000</f>
        <v>11099</v>
      </c>
      <c r="D11">
        <f>_xlfn.NUMBERVALUE(LEFT(RIGHT(A11,8),6))</f>
        <v>12000</v>
      </c>
      <c r="F11" t="s">
        <v>60</v>
      </c>
      <c r="G11">
        <f>_xlfn.NUMBERVALUE(LEFT(F11,6))</f>
        <v>9400</v>
      </c>
      <c r="H11">
        <f>_xlfn.NUMBERVALUE(MID(F11,9,6))</f>
        <v>10499</v>
      </c>
      <c r="I11">
        <f>_xlfn.NUMBERVALUE(LEFT(RIGHT(F11,8),6))*1000</f>
        <v>5500</v>
      </c>
    </row>
    <row r="12" spans="1:9" x14ac:dyDescent="0.25">
      <c r="A12" t="s">
        <v>9</v>
      </c>
      <c r="B12">
        <f>_xlfn.NUMBERVALUE(LEFT(A12,4))*1000</f>
        <v>9700</v>
      </c>
      <c r="C12">
        <f>_xlfn.NUMBERVALUE(MID(A12,11,6))*1000</f>
        <v>10798</v>
      </c>
      <c r="D12">
        <f>_xlfn.NUMBERVALUE(LEFT(RIGHT(A12,8),6))</f>
        <v>9300</v>
      </c>
      <c r="F12" t="s">
        <v>61</v>
      </c>
      <c r="G12">
        <f>_xlfn.NUMBERVALUE(LEFT(F12,6))</f>
        <v>9200</v>
      </c>
      <c r="H12">
        <f>_xlfn.NUMBERVALUE(MID(F12,9,6))</f>
        <v>9399</v>
      </c>
      <c r="I12">
        <f>_xlfn.NUMBERVALUE(LEFT(RIGHT(F12,8),6))*1000</f>
        <v>5000</v>
      </c>
    </row>
    <row r="13" spans="1:9" x14ac:dyDescent="0.25">
      <c r="A13" t="s">
        <v>10</v>
      </c>
      <c r="B13">
        <f>_xlfn.NUMBERVALUE(LEFT(A13,5))*1000</f>
        <v>9400</v>
      </c>
      <c r="C13">
        <f>_xlfn.NUMBERVALUE(MID(A13,11,5))*1000</f>
        <v>9699</v>
      </c>
      <c r="D13">
        <f>_xlfn.NUMBERVALUE(LEFT(RIGHT(A13,8),6))</f>
        <v>9000</v>
      </c>
      <c r="F13" t="s">
        <v>62</v>
      </c>
      <c r="G13">
        <f>_xlfn.NUMBERVALUE(LEFT(F13,6))</f>
        <v>8250</v>
      </c>
      <c r="H13">
        <f>_xlfn.NUMBERVALUE(MID(F13,9,6))</f>
        <v>9199</v>
      </c>
      <c r="I13">
        <f>_xlfn.NUMBERVALUE(LEFT(RIGHT(F13,8),6))*1000</f>
        <v>4500</v>
      </c>
    </row>
    <row r="14" spans="1:9" x14ac:dyDescent="0.25">
      <c r="A14" t="s">
        <v>11</v>
      </c>
      <c r="B14">
        <f>_xlfn.NUMBERVALUE(LEFT(A14,5))*1000</f>
        <v>9100</v>
      </c>
      <c r="C14">
        <f>_xlfn.NUMBERVALUE(MID(A14,11,5))*1000</f>
        <v>9399</v>
      </c>
      <c r="D14">
        <f>_xlfn.NUMBERVALUE(LEFT(RIGHT(A14,8),6))</f>
        <v>8700</v>
      </c>
      <c r="F14" t="s">
        <v>63</v>
      </c>
      <c r="G14">
        <f>_xlfn.NUMBERVALUE(LEFT(F14,6))</f>
        <v>8000</v>
      </c>
      <c r="H14">
        <f>_xlfn.NUMBERVALUE(MID(F14,9,6))</f>
        <v>8249</v>
      </c>
      <c r="I14">
        <f>_xlfn.NUMBERVALUE(LEFT(RIGHT(F14,8),6))*1000</f>
        <v>4000</v>
      </c>
    </row>
    <row r="15" spans="1:9" x14ac:dyDescent="0.25">
      <c r="A15" t="s">
        <v>12</v>
      </c>
      <c r="B15">
        <f>_xlfn.NUMBERVALUE(LEFT(A15,5))*1000</f>
        <v>8900</v>
      </c>
      <c r="C15">
        <f>_xlfn.NUMBERVALUE(MID(A15,11,5))*1000</f>
        <v>9099</v>
      </c>
      <c r="D15">
        <f>_xlfn.NUMBERVALUE(LEFT(RIGHT(A15,8),6))</f>
        <v>8500</v>
      </c>
      <c r="F15" t="s">
        <v>64</v>
      </c>
      <c r="G15">
        <f>_xlfn.NUMBERVALUE(LEFT(F15,6))</f>
        <v>7000</v>
      </c>
      <c r="H15">
        <f>_xlfn.NUMBERVALUE(MID(F15,9,6))</f>
        <v>7999</v>
      </c>
      <c r="I15">
        <f>_xlfn.NUMBERVALUE(LEFT(RIGHT(F15,8),6))*1000</f>
        <v>3700</v>
      </c>
    </row>
    <row r="16" spans="1:9" x14ac:dyDescent="0.25">
      <c r="A16" t="s">
        <v>13</v>
      </c>
      <c r="B16">
        <f>_xlfn.NUMBERVALUE(LEFT(A16,5))*1000</f>
        <v>8700</v>
      </c>
      <c r="C16">
        <f>_xlfn.NUMBERVALUE(MID(A16,11,5))*1000</f>
        <v>8899</v>
      </c>
      <c r="D16">
        <f>_xlfn.NUMBERVALUE(LEFT(RIGHT(A16,8),6))</f>
        <v>8200</v>
      </c>
      <c r="F16" t="s">
        <v>65</v>
      </c>
      <c r="G16">
        <f>_xlfn.NUMBERVALUE(LEFT(F16,6))</f>
        <v>6500</v>
      </c>
      <c r="H16">
        <f>_xlfn.NUMBERVALUE(MID(F16,9,6))</f>
        <v>6999</v>
      </c>
      <c r="I16">
        <f>_xlfn.NUMBERVALUE(LEFT(RIGHT(F16,8),6))*1000</f>
        <v>3500</v>
      </c>
    </row>
    <row r="17" spans="1:9" x14ac:dyDescent="0.25">
      <c r="A17" t="s">
        <v>14</v>
      </c>
      <c r="B17">
        <f>_xlfn.NUMBERVALUE(LEFT(A17,5))*1000</f>
        <v>8499</v>
      </c>
      <c r="C17">
        <f>_xlfn.NUMBERVALUE(MID(A17,11,5))*1000</f>
        <v>8699</v>
      </c>
      <c r="D17">
        <f>_xlfn.NUMBERVALUE(LEFT(RIGHT(A17,8),6))</f>
        <v>7900</v>
      </c>
      <c r="F17" t="s">
        <v>66</v>
      </c>
      <c r="G17">
        <f>_xlfn.NUMBERVALUE(LEFT(F17,6))</f>
        <v>6000</v>
      </c>
      <c r="H17">
        <f>_xlfn.NUMBERVALUE(MID(F17,9,6))</f>
        <v>6499</v>
      </c>
      <c r="I17">
        <f>_xlfn.NUMBERVALUE(LEFT(RIGHT(F17,8),6))*1000</f>
        <v>3300</v>
      </c>
    </row>
    <row r="18" spans="1:9" x14ac:dyDescent="0.25">
      <c r="A18" t="s">
        <v>15</v>
      </c>
      <c r="B18">
        <f>_xlfn.NUMBERVALUE(LEFT(A18,5))*1000</f>
        <v>7700</v>
      </c>
      <c r="C18">
        <f>_xlfn.NUMBERVALUE(MID(A18,11,5))*1000</f>
        <v>8498</v>
      </c>
      <c r="D18">
        <f>_xlfn.NUMBERVALUE(LEFT(RIGHT(A18,8),6))</f>
        <v>5400</v>
      </c>
      <c r="F18" t="s">
        <v>67</v>
      </c>
      <c r="G18">
        <f>_xlfn.NUMBERVALUE(LEFT(F18,6))</f>
        <v>5500</v>
      </c>
      <c r="H18">
        <f>_xlfn.NUMBERVALUE(MID(F18,9,6))</f>
        <v>5999</v>
      </c>
      <c r="I18">
        <f>_xlfn.NUMBERVALUE(LEFT(RIGHT(F18,8),6))*1000</f>
        <v>3000</v>
      </c>
    </row>
    <row r="19" spans="1:9" x14ac:dyDescent="0.25">
      <c r="A19" t="s">
        <v>16</v>
      </c>
      <c r="B19">
        <f>_xlfn.NUMBERVALUE(LEFT(A19,5))*1000</f>
        <v>7500</v>
      </c>
      <c r="C19">
        <f>_xlfn.NUMBERVALUE(MID(A19,11,5))*1000</f>
        <v>7699</v>
      </c>
      <c r="D19">
        <f>_xlfn.NUMBERVALUE(LEFT(RIGHT(A19,8),6))</f>
        <v>5100</v>
      </c>
      <c r="F19" t="s">
        <v>68</v>
      </c>
      <c r="G19">
        <f>_xlfn.NUMBERVALUE(LEFT(F19,6))</f>
        <v>5000</v>
      </c>
      <c r="H19">
        <f>_xlfn.NUMBERVALUE(MID(F19,9,6))</f>
        <v>5499</v>
      </c>
      <c r="I19">
        <f>_xlfn.NUMBERVALUE(LEFT(RIGHT(F19,8),6))*1000</f>
        <v>2700</v>
      </c>
    </row>
    <row r="20" spans="1:9" x14ac:dyDescent="0.25">
      <c r="A20" t="s">
        <v>17</v>
      </c>
      <c r="B20">
        <f>_xlfn.NUMBERVALUE(LEFT(A20,5))*1000</f>
        <v>7000</v>
      </c>
      <c r="C20">
        <f>_xlfn.NUMBERVALUE(MID(A20,11,5))*1000</f>
        <v>7499</v>
      </c>
      <c r="D20">
        <f>_xlfn.NUMBERVALUE(LEFT(RIGHT(A20,8),6))</f>
        <v>5000</v>
      </c>
      <c r="F20" t="s">
        <v>69</v>
      </c>
      <c r="G20">
        <f>_xlfn.NUMBERVALUE(LEFT(F20,6))</f>
        <v>4800</v>
      </c>
      <c r="H20">
        <f>_xlfn.NUMBERVALUE(MID(F20,9,6))</f>
        <v>4999</v>
      </c>
      <c r="I20">
        <f>_xlfn.NUMBERVALUE(LEFT(RIGHT(F20,8),6))*1000</f>
        <v>2500</v>
      </c>
    </row>
    <row r="21" spans="1:9" x14ac:dyDescent="0.25">
      <c r="A21" t="s">
        <v>18</v>
      </c>
      <c r="B21">
        <f>_xlfn.NUMBERVALUE(LEFT(A21,5))*1000</f>
        <v>6399</v>
      </c>
      <c r="C21">
        <f>_xlfn.NUMBERVALUE(MID(A21,11,5))*1000</f>
        <v>6999</v>
      </c>
      <c r="D21">
        <f>_xlfn.NUMBERVALUE(LEFT(RIGHT(A21,8),6))</f>
        <v>4900</v>
      </c>
      <c r="F21" t="s">
        <v>70</v>
      </c>
      <c r="G21">
        <f>_xlfn.NUMBERVALUE(LEFT(F21,6))</f>
        <v>4500</v>
      </c>
      <c r="H21">
        <f>_xlfn.NUMBERVALUE(MID(F21,9,6))</f>
        <v>4799</v>
      </c>
      <c r="I21">
        <f>_xlfn.NUMBERVALUE(LEFT(RIGHT(F21,8),6))*1000</f>
        <v>2300</v>
      </c>
    </row>
    <row r="22" spans="1:9" x14ac:dyDescent="0.25">
      <c r="A22" t="s">
        <v>19</v>
      </c>
      <c r="B22">
        <f>_xlfn.NUMBERVALUE(LEFT(A22,5))*1000</f>
        <v>5900</v>
      </c>
      <c r="C22">
        <f>_xlfn.NUMBERVALUE(MID(A22,11,5))*1000</f>
        <v>6398</v>
      </c>
      <c r="D22">
        <f>_xlfn.NUMBERVALUE(LEFT(RIGHT(A22,8),6))</f>
        <v>4300</v>
      </c>
      <c r="F22" t="s">
        <v>71</v>
      </c>
      <c r="G22">
        <f>_xlfn.NUMBERVALUE(LEFT(F22,6))</f>
        <v>4200</v>
      </c>
      <c r="H22">
        <f>_xlfn.NUMBERVALUE(MID(F22,9,6))</f>
        <v>4499</v>
      </c>
      <c r="I22">
        <f>_xlfn.NUMBERVALUE(LEFT(RIGHT(F22,8),6))*1000</f>
        <v>2200</v>
      </c>
    </row>
    <row r="23" spans="1:9" x14ac:dyDescent="0.25">
      <c r="A23" t="s">
        <v>20</v>
      </c>
      <c r="B23">
        <f>_xlfn.NUMBERVALUE(LEFT(A23,5))*1000</f>
        <v>5700</v>
      </c>
      <c r="C23">
        <f>_xlfn.NUMBERVALUE(MID(A23,11,5))*1000</f>
        <v>5899</v>
      </c>
      <c r="D23">
        <f>_xlfn.NUMBERVALUE(LEFT(RIGHT(A23,8),6))</f>
        <v>4100</v>
      </c>
      <c r="F23" t="s">
        <v>72</v>
      </c>
      <c r="G23">
        <f>_xlfn.NUMBERVALUE(LEFT(F23,6))</f>
        <v>3800</v>
      </c>
      <c r="H23">
        <f>_xlfn.NUMBERVALUE(MID(F23,9,6))</f>
        <v>4199</v>
      </c>
      <c r="I23">
        <f>_xlfn.NUMBERVALUE(LEFT(RIGHT(F23,8),6))*1000</f>
        <v>2000</v>
      </c>
    </row>
    <row r="24" spans="1:9" x14ac:dyDescent="0.25">
      <c r="A24" t="s">
        <v>21</v>
      </c>
      <c r="B24">
        <f>_xlfn.NUMBERVALUE(LEFT(A24,5))*1000</f>
        <v>5500</v>
      </c>
      <c r="C24">
        <f>_xlfn.NUMBERVALUE(MID(A24,11,5))*1000</f>
        <v>5699</v>
      </c>
      <c r="D24">
        <f>_xlfn.NUMBERVALUE(LEFT(RIGHT(A24,8),6))</f>
        <v>3900</v>
      </c>
      <c r="F24" t="s">
        <v>73</v>
      </c>
      <c r="G24">
        <f>_xlfn.NUMBERVALUE(LEFT(F24,6))</f>
        <v>3000</v>
      </c>
      <c r="H24">
        <f>_xlfn.NUMBERVALUE(MID(F24,9,6))</f>
        <v>3799</v>
      </c>
      <c r="I24">
        <f>_xlfn.NUMBERVALUE(LEFT(RIGHT(F24,8),6))*1000</f>
        <v>1500</v>
      </c>
    </row>
    <row r="25" spans="1:9" x14ac:dyDescent="0.25">
      <c r="A25" t="s">
        <v>22</v>
      </c>
      <c r="B25">
        <f>_xlfn.NUMBERVALUE(LEFT(A25,5))*1000</f>
        <v>5300</v>
      </c>
      <c r="C25">
        <f>_xlfn.NUMBERVALUE(MID(A25,11,5))*1000</f>
        <v>5499</v>
      </c>
      <c r="D25">
        <f>_xlfn.NUMBERVALUE(LEFT(RIGHT(A25,8),6))</f>
        <v>3700</v>
      </c>
      <c r="F25" t="s">
        <v>74</v>
      </c>
      <c r="G25">
        <f>_xlfn.NUMBERVALUE(LEFT(F25,6))</f>
        <v>2800</v>
      </c>
      <c r="H25">
        <f>_xlfn.NUMBERVALUE(MID(F25,9,6))</f>
        <v>2999</v>
      </c>
      <c r="I25">
        <f>_xlfn.NUMBERVALUE(LEFT(RIGHT(F25,5),3))</f>
        <v>900</v>
      </c>
    </row>
    <row r="26" spans="1:9" x14ac:dyDescent="0.25">
      <c r="A26" t="s">
        <v>23</v>
      </c>
      <c r="B26">
        <f>_xlfn.NUMBERVALUE(LEFT(A26,5))*1000</f>
        <v>4999</v>
      </c>
      <c r="C26">
        <f>_xlfn.NUMBERVALUE(MID(A26,11,5))*1000</f>
        <v>5299</v>
      </c>
      <c r="D26">
        <f>_xlfn.NUMBERVALUE(LEFT(RIGHT(A26,8),6))</f>
        <v>3500</v>
      </c>
      <c r="F26" t="s">
        <v>75</v>
      </c>
      <c r="G26">
        <f>_xlfn.NUMBERVALUE(LEFT(F26,6))</f>
        <v>2600</v>
      </c>
      <c r="H26">
        <f>_xlfn.NUMBERVALUE(MID(F26,9,6))</f>
        <v>2799</v>
      </c>
      <c r="I26">
        <f>_xlfn.NUMBERVALUE(LEFT(RIGHT(F26,5),3))</f>
        <v>875</v>
      </c>
    </row>
    <row r="27" spans="1:9" x14ac:dyDescent="0.25">
      <c r="A27" t="s">
        <v>24</v>
      </c>
      <c r="B27">
        <f>_xlfn.NUMBERVALUE(LEFT(A27,5))*1000</f>
        <v>4700</v>
      </c>
      <c r="C27">
        <f>_xlfn.NUMBERVALUE(MID(A27,11,5))*1000</f>
        <v>4998</v>
      </c>
      <c r="D27">
        <f>_xlfn.NUMBERVALUE(LEFT(RIGHT(A27,8),6))</f>
        <v>2800</v>
      </c>
      <c r="F27" t="s">
        <v>76</v>
      </c>
      <c r="G27">
        <f>_xlfn.NUMBERVALUE(LEFT(F27,6))</f>
        <v>2500</v>
      </c>
      <c r="H27">
        <f>_xlfn.NUMBERVALUE(MID(F27,9,6))</f>
        <v>2599</v>
      </c>
      <c r="I27">
        <f>_xlfn.NUMBERVALUE(LEFT(RIGHT(F27,5),3))</f>
        <v>850</v>
      </c>
    </row>
    <row r="28" spans="1:9" x14ac:dyDescent="0.25">
      <c r="A28" t="s">
        <v>25</v>
      </c>
      <c r="B28">
        <f>_xlfn.NUMBERVALUE(LEFT(A28,5))*1000</f>
        <v>4500</v>
      </c>
      <c r="C28">
        <f>_xlfn.NUMBERVALUE(MID(A28,11,5))*1000</f>
        <v>4699</v>
      </c>
      <c r="D28">
        <f>_xlfn.NUMBERVALUE(LEFT(RIGHT(A28,8),6))</f>
        <v>2600</v>
      </c>
      <c r="F28" t="s">
        <v>77</v>
      </c>
      <c r="G28">
        <f>_xlfn.NUMBERVALUE(LEFT(F28,6))</f>
        <v>2400</v>
      </c>
      <c r="H28">
        <f>_xlfn.NUMBERVALUE(MID(F28,9,6))</f>
        <v>2499</v>
      </c>
      <c r="I28">
        <f>_xlfn.NUMBERVALUE(LEFT(RIGHT(F28,5),3))</f>
        <v>825</v>
      </c>
    </row>
    <row r="29" spans="1:9" x14ac:dyDescent="0.25">
      <c r="A29" t="s">
        <v>26</v>
      </c>
      <c r="B29">
        <f>_xlfn.NUMBERVALUE(LEFT(A29,5))*1000</f>
        <v>4200</v>
      </c>
      <c r="C29">
        <f>_xlfn.NUMBERVALUE(MID(A29,11,5))*1000</f>
        <v>4499</v>
      </c>
      <c r="D29">
        <f>_xlfn.NUMBERVALUE(LEFT(RIGHT(A29,8),6))</f>
        <v>2400</v>
      </c>
      <c r="F29" t="s">
        <v>78</v>
      </c>
      <c r="G29">
        <f>_xlfn.NUMBERVALUE(LEFT(F29,6))</f>
        <v>2300</v>
      </c>
      <c r="H29">
        <f>_xlfn.NUMBERVALUE(MID(F29,9,6))</f>
        <v>2399</v>
      </c>
      <c r="I29">
        <f>_xlfn.NUMBERVALUE(LEFT(RIGHT(F29,5),3))</f>
        <v>800</v>
      </c>
    </row>
    <row r="30" spans="1:9" x14ac:dyDescent="0.25">
      <c r="A30" t="s">
        <v>27</v>
      </c>
      <c r="B30">
        <f>_xlfn.NUMBERVALUE(LEFT(A30,5))*1000</f>
        <v>3900</v>
      </c>
      <c r="C30">
        <f>_xlfn.NUMBERVALUE(MID(A30,11,5))*1000</f>
        <v>4199</v>
      </c>
      <c r="D30">
        <f>_xlfn.NUMBERVALUE(LEFT(RIGHT(A30,8),6))</f>
        <v>2200</v>
      </c>
      <c r="F30" t="s">
        <v>79</v>
      </c>
      <c r="G30">
        <f>_xlfn.NUMBERVALUE(LEFT(F30,6))</f>
        <v>2200</v>
      </c>
      <c r="H30">
        <f>_xlfn.NUMBERVALUE(MID(F30,9,6))</f>
        <v>2299</v>
      </c>
      <c r="I30">
        <f>_xlfn.NUMBERVALUE(LEFT(RIGHT(F30,5),3))</f>
        <v>750</v>
      </c>
    </row>
    <row r="31" spans="1:9" x14ac:dyDescent="0.25">
      <c r="A31" t="s">
        <v>28</v>
      </c>
      <c r="B31">
        <f>_xlfn.NUMBERVALUE(LEFT(A31,5))*1000</f>
        <v>3750</v>
      </c>
      <c r="C31">
        <f>_xlfn.NUMBERVALUE(MID(A31,11,5))*1000</f>
        <v>3899</v>
      </c>
      <c r="D31">
        <f>_xlfn.NUMBERVALUE(LEFT(RIGHT(A31,8),6))</f>
        <v>2000</v>
      </c>
      <c r="F31" t="s">
        <v>80</v>
      </c>
      <c r="G31">
        <f>_xlfn.NUMBERVALUE(LEFT(F31,6))</f>
        <v>2100</v>
      </c>
      <c r="H31">
        <f>_xlfn.NUMBERVALUE(MID(F31,9,6))</f>
        <v>2199</v>
      </c>
      <c r="I31">
        <f>_xlfn.NUMBERVALUE(LEFT(RIGHT(F31,5),3))</f>
        <v>725</v>
      </c>
    </row>
    <row r="32" spans="1:9" x14ac:dyDescent="0.25">
      <c r="A32" t="s">
        <v>29</v>
      </c>
      <c r="B32">
        <f>_xlfn.NUMBERVALUE(LEFT(A32,5))*1000</f>
        <v>3600</v>
      </c>
      <c r="C32">
        <f>_xlfn.NUMBERVALUE(MID(A32,11,5))*1000</f>
        <v>3749</v>
      </c>
      <c r="D32">
        <f>_xlfn.NUMBERVALUE(LEFT(RIGHT(A32,8),6))</f>
        <v>1900</v>
      </c>
      <c r="F32" t="s">
        <v>81</v>
      </c>
      <c r="G32">
        <f>_xlfn.NUMBERVALUE(LEFT(F32,6))</f>
        <v>1900</v>
      </c>
      <c r="H32">
        <f>_xlfn.NUMBERVALUE(MID(F32,9,6))</f>
        <v>2099</v>
      </c>
      <c r="I32">
        <f>_xlfn.NUMBERVALUE(LEFT(RIGHT(F32,5),3))</f>
        <v>700</v>
      </c>
    </row>
    <row r="33" spans="1:9" x14ac:dyDescent="0.25">
      <c r="A33" t="s">
        <v>30</v>
      </c>
      <c r="B33">
        <f>_xlfn.NUMBERVALUE(LEFT(A33,5))*1000</f>
        <v>3399</v>
      </c>
      <c r="C33">
        <f>_xlfn.NUMBERVALUE(MID(A33,11,5))*1000</f>
        <v>3599</v>
      </c>
      <c r="D33">
        <f>_xlfn.NUMBERVALUE(LEFT(RIGHT(A33,8),6))</f>
        <v>1800</v>
      </c>
      <c r="F33" t="s">
        <v>82</v>
      </c>
      <c r="G33">
        <f>_xlfn.NUMBERVALUE(LEFT(F33,6))</f>
        <v>1700</v>
      </c>
      <c r="H33">
        <f>_xlfn.NUMBERVALUE(MID(F33,9,6))</f>
        <v>1899</v>
      </c>
      <c r="I33">
        <f>_xlfn.NUMBERVALUE(LEFT(RIGHT(F33,5),3))</f>
        <v>650</v>
      </c>
    </row>
    <row r="34" spans="1:9" x14ac:dyDescent="0.25">
      <c r="A34" t="s">
        <v>31</v>
      </c>
      <c r="B34">
        <f>_xlfn.NUMBERVALUE(LEFT(A34,5))*1000</f>
        <v>3100</v>
      </c>
      <c r="C34">
        <f>_xlfn.NUMBERVALUE(MID(A34,11,5))*1000</f>
        <v>3398</v>
      </c>
      <c r="D34">
        <f>_xlfn.NUMBERVALUE(LEFT(RIGHT(A34,8),6))</f>
        <v>1700</v>
      </c>
      <c r="F34" t="s">
        <v>83</v>
      </c>
      <c r="G34">
        <f>_xlfn.NUMBERVALUE(LEFT(F34,6))</f>
        <v>1600</v>
      </c>
      <c r="H34">
        <f>_xlfn.NUMBERVALUE(MID(F34,9,6))</f>
        <v>1699</v>
      </c>
      <c r="I34">
        <f>_xlfn.NUMBERVALUE(LEFT(RIGHT(F34,5),3))</f>
        <v>600</v>
      </c>
    </row>
    <row r="35" spans="1:9" x14ac:dyDescent="0.25">
      <c r="A35" t="s">
        <v>32</v>
      </c>
      <c r="B35">
        <f>_xlfn.NUMBERVALUE(LEFT(A35,5))*1000</f>
        <v>2800</v>
      </c>
      <c r="C35">
        <f>_xlfn.NUMBERVALUE(MID(A35,11,5))*1000</f>
        <v>3099</v>
      </c>
      <c r="D35">
        <f>_xlfn.NUMBERVALUE(LEFT(RIGHT(A35,8),6))</f>
        <v>1600</v>
      </c>
      <c r="F35" t="s">
        <v>84</v>
      </c>
      <c r="G35">
        <f>_xlfn.NUMBERVALUE(LEFT(F35,6))</f>
        <v>1500</v>
      </c>
      <c r="H35">
        <f>_xlfn.NUMBERVALUE(MID(F35,9,6))</f>
        <v>1599</v>
      </c>
      <c r="I35">
        <f>_xlfn.NUMBERVALUE(LEFT(RIGHT(F35,5),3))</f>
        <v>550</v>
      </c>
    </row>
    <row r="36" spans="1:9" x14ac:dyDescent="0.25">
      <c r="A36" t="s">
        <v>33</v>
      </c>
      <c r="B36">
        <f>_xlfn.NUMBERVALUE(LEFT(A36,5))*1000</f>
        <v>2700</v>
      </c>
      <c r="C36">
        <f>_xlfn.NUMBERVALUE(MID(A36,11,5))*1000</f>
        <v>2799</v>
      </c>
      <c r="D36">
        <f>_xlfn.NUMBERVALUE(LEFT(RIGHT(A36,8),6))</f>
        <v>1500</v>
      </c>
      <c r="F36" t="s">
        <v>85</v>
      </c>
      <c r="G36">
        <f>_xlfn.NUMBERVALUE(LEFT(F36,6))</f>
        <v>1300</v>
      </c>
      <c r="H36">
        <f>_xlfn.NUMBERVALUE(MID(F36,9,6))</f>
        <v>1499</v>
      </c>
      <c r="I36">
        <f>_xlfn.NUMBERVALUE(LEFT(RIGHT(F36,5),3))</f>
        <v>500</v>
      </c>
    </row>
    <row r="37" spans="1:9" x14ac:dyDescent="0.25">
      <c r="A37" t="s">
        <v>34</v>
      </c>
      <c r="B37">
        <f>_xlfn.NUMBERVALUE(LEFT(A37,5))*1000</f>
        <v>2600</v>
      </c>
      <c r="C37">
        <f>_xlfn.NUMBERVALUE(MID(A37,11,5))*1000</f>
        <v>2699</v>
      </c>
      <c r="D37">
        <f>_xlfn.NUMBERVALUE(LEFT(RIGHT(A37,8),6))</f>
        <v>1400</v>
      </c>
      <c r="F37" t="s">
        <v>86</v>
      </c>
      <c r="G37">
        <f>_xlfn.NUMBERVALUE(LEFT(F37,6))</f>
        <v>1200</v>
      </c>
      <c r="H37">
        <f>_xlfn.NUMBERVALUE(MID(F37,9,6))</f>
        <v>1299</v>
      </c>
      <c r="I37">
        <f>_xlfn.NUMBERVALUE(LEFT(RIGHT(F37,5),3))</f>
        <v>450</v>
      </c>
    </row>
    <row r="38" spans="1:9" x14ac:dyDescent="0.25">
      <c r="A38" t="s">
        <v>35</v>
      </c>
      <c r="B38">
        <f>_xlfn.NUMBERVALUE(LEFT(A38,5))*1000</f>
        <v>2399</v>
      </c>
      <c r="C38">
        <f>_xlfn.NUMBERVALUE(MID(A38,11,5))*1000</f>
        <v>2599</v>
      </c>
      <c r="D38">
        <f>_xlfn.NUMBERVALUE(LEFT(RIGHT(A38,8),6))</f>
        <v>1300</v>
      </c>
      <c r="F38" t="s">
        <v>87</v>
      </c>
      <c r="G38">
        <f>_xlfn.NUMBERVALUE(LEFT(F38,6))</f>
        <v>1100</v>
      </c>
      <c r="H38">
        <f>_xlfn.NUMBERVALUE(MID(F38,9,6))</f>
        <v>1199</v>
      </c>
      <c r="I38">
        <f>_xlfn.NUMBERVALUE(LEFT(RIGHT(F38,5),3))</f>
        <v>425</v>
      </c>
    </row>
    <row r="39" spans="1:9" x14ac:dyDescent="0.25">
      <c r="A39" t="s">
        <v>36</v>
      </c>
      <c r="B39">
        <f>_xlfn.NUMBERVALUE(LEFT(A39,5))*1000</f>
        <v>2100</v>
      </c>
      <c r="C39">
        <f>_xlfn.NUMBERVALUE(MID(A39,11,5))*1000</f>
        <v>2398</v>
      </c>
      <c r="D39">
        <f>_xlfn.NUMBERVALUE(LEFT(RIGHT(A39,8),6))</f>
        <v>1150</v>
      </c>
      <c r="F39" t="s">
        <v>88</v>
      </c>
      <c r="G39">
        <f>_xlfn.NUMBERVALUE(LEFT(F39,6))</f>
        <v>1050</v>
      </c>
      <c r="H39">
        <f>_xlfn.NUMBERVALUE(MID(F39,9,6))</f>
        <v>1099</v>
      </c>
      <c r="I39">
        <f>_xlfn.NUMBERVALUE(LEFT(RIGHT(F39,5),3))</f>
        <v>375</v>
      </c>
    </row>
    <row r="40" spans="1:9" x14ac:dyDescent="0.25">
      <c r="A40" t="s">
        <v>37</v>
      </c>
      <c r="B40">
        <f>_xlfn.NUMBERVALUE(LEFT(A40,5))*1000</f>
        <v>1850</v>
      </c>
      <c r="C40">
        <f>_xlfn.NUMBERVALUE(MID(A40,11,5))*1000</f>
        <v>2099</v>
      </c>
      <c r="D40">
        <f>_xlfn.NUMBERVALUE(LEFT(RIGHT(A40,8),6))</f>
        <v>1000</v>
      </c>
      <c r="F40" t="s">
        <v>89</v>
      </c>
      <c r="G40">
        <f>_xlfn.NUMBERVALUE(LEFT(F40,6))</f>
        <v>1000</v>
      </c>
      <c r="H40">
        <f>_xlfn.NUMBERVALUE(MID(F40,9,6))</f>
        <v>1049</v>
      </c>
      <c r="I40">
        <f>_xlfn.NUMBERVALUE(LEFT(RIGHT(F40,5),3))</f>
        <v>350</v>
      </c>
    </row>
    <row r="41" spans="1:9" x14ac:dyDescent="0.25">
      <c r="A41" t="s">
        <v>38</v>
      </c>
      <c r="B41">
        <f>_xlfn.NUMBERVALUE(LEFT(A41,5))*1000</f>
        <v>1700</v>
      </c>
      <c r="C41">
        <f>_xlfn.NUMBERVALUE(MID(A41,11,5))*1000</f>
        <v>1849</v>
      </c>
      <c r="D41">
        <f>_xlfn.NUMBERVALUE(LEFT(RIGHT(A41,5),3))</f>
        <v>900</v>
      </c>
      <c r="F41" t="s">
        <v>90</v>
      </c>
      <c r="G41">
        <f>_xlfn.NUMBERVALUE(LEFT(F41,3))</f>
        <v>800</v>
      </c>
      <c r="H41">
        <f>_xlfn.NUMBERVALUE(MID(F41,7,3))</f>
        <v>999</v>
      </c>
      <c r="I41">
        <f>_xlfn.NUMBERVALUE(LEFT(RIGHT(F41,5),3))</f>
        <v>300</v>
      </c>
    </row>
    <row r="42" spans="1:9" x14ac:dyDescent="0.25">
      <c r="A42" t="s">
        <v>39</v>
      </c>
      <c r="B42">
        <f>_xlfn.NUMBERVALUE(LEFT(A42,5))*1000</f>
        <v>1499</v>
      </c>
      <c r="C42">
        <f>_xlfn.NUMBERVALUE(MID(A42,11,5))*1000</f>
        <v>1699</v>
      </c>
      <c r="D42">
        <f>_xlfn.NUMBERVALUE(LEFT(RIGHT(A42,5),3))</f>
        <v>800</v>
      </c>
      <c r="F42" t="s">
        <v>91</v>
      </c>
      <c r="G42">
        <f>_xlfn.NUMBERVALUE(LEFT(F42,3))</f>
        <v>700</v>
      </c>
      <c r="H42">
        <f>_xlfn.NUMBERVALUE(MID(F42,7,3))</f>
        <v>799</v>
      </c>
      <c r="I42">
        <f>_xlfn.NUMBERVALUE(LEFT(RIGHT(F42,5),3))</f>
        <v>250</v>
      </c>
    </row>
    <row r="43" spans="1:9" x14ac:dyDescent="0.25">
      <c r="A43" t="s">
        <v>40</v>
      </c>
      <c r="B43">
        <f>_xlfn.NUMBERVALUE(LEFT(A43,5))*1000</f>
        <v>1400</v>
      </c>
      <c r="C43">
        <f>_xlfn.NUMBERVALUE(MID(A43,11,5))*1000</f>
        <v>1498</v>
      </c>
      <c r="D43">
        <f>_xlfn.NUMBERVALUE(LEFT(RIGHT(A43,5),3))</f>
        <v>750</v>
      </c>
      <c r="F43" t="s">
        <v>92</v>
      </c>
      <c r="G43">
        <f>_xlfn.NUMBERVALUE(LEFT(F43,3))</f>
        <v>600</v>
      </c>
      <c r="H43">
        <f>_xlfn.NUMBERVALUE(MID(F43,7,3))</f>
        <v>699</v>
      </c>
      <c r="I43">
        <f>_xlfn.NUMBERVALUE(LEFT(RIGHT(F43,5),3))</f>
        <v>200</v>
      </c>
    </row>
    <row r="44" spans="1:9" x14ac:dyDescent="0.25">
      <c r="A44" t="s">
        <v>41</v>
      </c>
      <c r="B44">
        <f>_xlfn.NUMBERVALUE(LEFT(A44,5))*1000</f>
        <v>1300</v>
      </c>
      <c r="C44">
        <f>_xlfn.NUMBERVALUE(MID(A44,11,5))*1000</f>
        <v>1399</v>
      </c>
      <c r="D44">
        <f>_xlfn.NUMBERVALUE(LEFT(RIGHT(A44,5),3))</f>
        <v>700</v>
      </c>
      <c r="F44" t="s">
        <v>93</v>
      </c>
      <c r="G44">
        <f>_xlfn.NUMBERVALUE(LEFT(F44,3))</f>
        <v>450</v>
      </c>
      <c r="H44">
        <f>_xlfn.NUMBERVALUE(MID(F44,7,3))</f>
        <v>599</v>
      </c>
      <c r="I44">
        <f>_xlfn.NUMBERVALUE(LEFT(RIGHT(F44,5),3))</f>
        <v>180</v>
      </c>
    </row>
    <row r="45" spans="1:9" x14ac:dyDescent="0.25">
      <c r="A45" t="s">
        <v>42</v>
      </c>
      <c r="B45">
        <f>_xlfn.NUMBERVALUE(LEFT(A45,5))*1000</f>
        <v>1200</v>
      </c>
      <c r="C45">
        <f>_xlfn.NUMBERVALUE(MID(A45,11,5))*1000</f>
        <v>1299</v>
      </c>
      <c r="D45">
        <f>_xlfn.NUMBERVALUE(LEFT(RIGHT(A45,5),3))</f>
        <v>650</v>
      </c>
      <c r="F45" t="s">
        <v>94</v>
      </c>
      <c r="G45">
        <f>_xlfn.NUMBERVALUE(LEFT(F45,3))</f>
        <v>400</v>
      </c>
      <c r="H45">
        <f>_xlfn.NUMBERVALUE(MID(F45,7,3))</f>
        <v>449</v>
      </c>
      <c r="I45">
        <f>_xlfn.NUMBERVALUE(LEFT(RIGHT(F45,5),3))</f>
        <v>160</v>
      </c>
    </row>
    <row r="46" spans="1:9" x14ac:dyDescent="0.25">
      <c r="A46" t="s">
        <v>43</v>
      </c>
      <c r="B46">
        <f>_xlfn.NUMBERVALUE(LEFT(A46,5))*1000</f>
        <v>1100</v>
      </c>
      <c r="C46">
        <f>_xlfn.NUMBERVALUE(MID(A46,11,5))*1000</f>
        <v>1199</v>
      </c>
      <c r="D46">
        <f>_xlfn.NUMBERVALUE(LEFT(RIGHT(A46,5),3))</f>
        <v>600</v>
      </c>
      <c r="F46" t="s">
        <v>95</v>
      </c>
      <c r="G46">
        <f>_xlfn.NUMBERVALUE(LEFT(F46,3))</f>
        <v>350</v>
      </c>
      <c r="H46">
        <f>_xlfn.NUMBERVALUE(MID(F46,7,3))</f>
        <v>399</v>
      </c>
      <c r="I46">
        <f>_xlfn.NUMBERVALUE(LEFT(RIGHT(F46,5),3))</f>
        <v>140</v>
      </c>
    </row>
    <row r="47" spans="1:9" x14ac:dyDescent="0.25">
      <c r="A47" t="s">
        <v>44</v>
      </c>
      <c r="B47">
        <f>_xlfn.NUMBERVALUE(LEFT(A47,5))*1000</f>
        <v>1000</v>
      </c>
      <c r="C47">
        <f>_xlfn.NUMBERVALUE(MID(A47,11,5))*1000</f>
        <v>1099</v>
      </c>
      <c r="D47">
        <f>_xlfn.NUMBERVALUE(LEFT(RIGHT(A47,5),3))</f>
        <v>550</v>
      </c>
      <c r="F47" t="s">
        <v>96</v>
      </c>
      <c r="G47">
        <f>_xlfn.NUMBERVALUE(LEFT(F47,3))</f>
        <v>300</v>
      </c>
      <c r="H47">
        <f>_xlfn.NUMBERVALUE(MID(F47,7,3))</f>
        <v>349</v>
      </c>
      <c r="I47">
        <f>_xlfn.NUMBERVALUE(LEFT(RIGHT(F47,5),3))</f>
        <v>120</v>
      </c>
    </row>
    <row r="48" spans="1:9" x14ac:dyDescent="0.25">
      <c r="A48" t="s">
        <v>45</v>
      </c>
      <c r="B48">
        <f>_xlfn.NUMBERVALUE(LEFT(A48,3))</f>
        <v>900</v>
      </c>
      <c r="C48">
        <f>_xlfn.NUMBERVALUE(MID(A48,9,3))</f>
        <v>999</v>
      </c>
      <c r="D48">
        <f>_xlfn.NUMBERVALUE(LEFT(RIGHT(A48,5),3))</f>
        <v>500</v>
      </c>
      <c r="F48" t="s">
        <v>97</v>
      </c>
      <c r="G48">
        <f>_xlfn.NUMBERVALUE(LEFT(F48,3))</f>
        <v>250</v>
      </c>
      <c r="H48">
        <f>_xlfn.NUMBERVALUE(MID(F48,7,3))</f>
        <v>299</v>
      </c>
      <c r="I48">
        <f>_xlfn.NUMBERVALUE(LEFT(RIGHT(F48,5),3))</f>
        <v>100</v>
      </c>
    </row>
    <row r="49" spans="1:9" x14ac:dyDescent="0.25">
      <c r="A49" t="s">
        <v>46</v>
      </c>
      <c r="B49">
        <f>_xlfn.NUMBERVALUE(LEFT(A49,3))</f>
        <v>799</v>
      </c>
      <c r="C49">
        <f>_xlfn.NUMBERVALUE(MID(A49,9,3))</f>
        <v>899</v>
      </c>
      <c r="D49">
        <f>_xlfn.NUMBERVALUE(LEFT(RIGHT(A49,5),3))</f>
        <v>400</v>
      </c>
      <c r="F49" t="s">
        <v>98</v>
      </c>
      <c r="G49">
        <f>_xlfn.NUMBERVALUE(LEFT(F49,3))</f>
        <v>150</v>
      </c>
      <c r="H49">
        <f>_xlfn.NUMBERVALUE(MID(F49,7,3))</f>
        <v>249</v>
      </c>
      <c r="I49">
        <f>_xlfn.NUMBERVALUE(LEFT(RIGHT(F49,5),3))</f>
        <v>75</v>
      </c>
    </row>
    <row r="50" spans="1:9" x14ac:dyDescent="0.25">
      <c r="A50" t="s">
        <v>47</v>
      </c>
      <c r="B50">
        <f>_xlfn.NUMBERVALUE(LEFT(A50,3))</f>
        <v>550</v>
      </c>
      <c r="C50">
        <f>_xlfn.NUMBERVALUE(MID(A50,9,3))</f>
        <v>798</v>
      </c>
      <c r="D50">
        <f>_xlfn.NUMBERVALUE(LEFT(RIGHT(A50,5),3))</f>
        <v>350</v>
      </c>
      <c r="F50" t="s">
        <v>99</v>
      </c>
      <c r="G50">
        <f>_xlfn.NUMBERVALUE(LEFT(F50,3))</f>
        <v>100</v>
      </c>
      <c r="H50">
        <f>_xlfn.NUMBERVALUE(MID(F50,7,3))</f>
        <v>149</v>
      </c>
      <c r="I50">
        <f>_xlfn.NUMBERVALUE(LEFT(RIGHT(F50,5),3))</f>
        <v>50</v>
      </c>
    </row>
    <row r="51" spans="1:9" x14ac:dyDescent="0.25">
      <c r="A51" t="s">
        <v>48</v>
      </c>
      <c r="B51">
        <f>_xlfn.NUMBERVALUE(LEFT(A51,3))</f>
        <v>450</v>
      </c>
      <c r="C51">
        <f>_xlfn.NUMBERVALUE(MID(A51,9,3))</f>
        <v>549</v>
      </c>
      <c r="D51">
        <f>_xlfn.NUMBERVALUE(LEFT(RIGHT(A51,5),3))</f>
        <v>300</v>
      </c>
      <c r="F51" t="s">
        <v>100</v>
      </c>
      <c r="G51">
        <f>_xlfn.NUMBERVALUE(LEFT(F51,3))</f>
        <v>50</v>
      </c>
      <c r="H51">
        <f>_xlfn.NUMBERVALUE(MID(F51,5,3))</f>
        <v>99</v>
      </c>
      <c r="I51">
        <f>_xlfn.NUMBERVALUE(LEFT(RIGHT(F51,5),3))</f>
        <v>25</v>
      </c>
    </row>
    <row r="52" spans="1:9" x14ac:dyDescent="0.25">
      <c r="A52" t="s">
        <v>49</v>
      </c>
      <c r="B52">
        <f>_xlfn.NUMBERVALUE(LEFT(A52,3))</f>
        <v>300</v>
      </c>
      <c r="C52">
        <f>_xlfn.NUMBERVALUE(MID(A52,9,3))</f>
        <v>449</v>
      </c>
      <c r="D52">
        <f>_xlfn.NUMBERVALUE(LEFT(RIGHT(A52,5),3))</f>
        <v>250</v>
      </c>
      <c r="F52" t="s">
        <v>101</v>
      </c>
      <c r="G52">
        <f>_xlfn.NUMBERVALUE(LEFT(F52,1))</f>
        <v>1</v>
      </c>
      <c r="H52">
        <f>_xlfn.NUMBERVALUE(MID(F52,5,3))</f>
        <v>49</v>
      </c>
      <c r="I52">
        <f>_xlfn.NUMBERVALUE(LEFT(RIGHT(F52,5),3))</f>
        <v>10</v>
      </c>
    </row>
    <row r="53" spans="1:9" x14ac:dyDescent="0.25">
      <c r="A53" t="s">
        <v>50</v>
      </c>
      <c r="B53">
        <f>_xlfn.NUMBERVALUE(LEFT(A53,2))</f>
        <v>79</v>
      </c>
      <c r="C53">
        <f>_xlfn.NUMBERVALUE(MID(A53,8,3))</f>
        <v>299</v>
      </c>
      <c r="D53">
        <f>_xlfn.NUMBERVALUE(LEFT(RIGHT(A53,5),3))</f>
        <v>200</v>
      </c>
    </row>
    <row r="55" spans="1:9" x14ac:dyDescent="0.25">
      <c r="A55" t="s">
        <v>107</v>
      </c>
    </row>
  </sheetData>
  <mergeCells count="4">
    <mergeCell ref="F1:I1"/>
    <mergeCell ref="A1:D1"/>
    <mergeCell ref="G2:H2"/>
    <mergeCell ref="B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Svenska Julförlaget 2021</vt:lpstr>
      <vt:lpstr>Jultidningsförlaget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Östling</dc:creator>
  <cp:lastModifiedBy>Robert Östling</cp:lastModifiedBy>
  <dcterms:created xsi:type="dcterms:W3CDTF">2021-11-14T21:31:16Z</dcterms:created>
  <dcterms:modified xsi:type="dcterms:W3CDTF">2021-11-17T13:16:22Z</dcterms:modified>
</cp:coreProperties>
</file>